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oha\اللؤلؤه\اللؤلؤه شهر 11\"/>
    </mc:Choice>
  </mc:AlternateContent>
  <xr:revisionPtr revIDLastSave="0" documentId="13_ncr:1_{1662C2DA-D8D7-4E78-BA3A-D3FD0DB1F0BA}" xr6:coauthVersionLast="47" xr6:coauthVersionMax="47" xr10:uidLastSave="{00000000-0000-0000-0000-000000000000}"/>
  <bookViews>
    <workbookView xWindow="-120" yWindow="-120" windowWidth="29040" windowHeight="15840" xr2:uid="{504E37FE-3E03-41F5-A4C4-87CF6819C2AE}"/>
  </bookViews>
  <sheets>
    <sheet name="Sheet1" sheetId="1" r:id="rId1"/>
    <sheet name="Sheet2" sheetId="2" r:id="rId2"/>
  </sheets>
  <definedNames>
    <definedName name="_xlnm._FilterDatabase" localSheetId="0" hidden="1">Sheet1!$A$3:$J$334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" i="1" l="1"/>
  <c r="G6" i="1"/>
  <c r="G7" i="1"/>
  <c r="G8" i="1"/>
  <c r="G9" i="1" s="1"/>
  <c r="G10" i="1" s="1"/>
  <c r="G11" i="1" s="1"/>
  <c r="G12" i="1" s="1"/>
  <c r="G13" i="1" s="1"/>
  <c r="G14" i="1" s="1"/>
  <c r="G15" i="1" s="1"/>
  <c r="G16" i="1" s="1"/>
  <c r="G17" i="1" s="1"/>
  <c r="G18" i="1" s="1"/>
  <c r="G19" i="1" s="1"/>
  <c r="G20" i="1" s="1"/>
  <c r="G21" i="1" s="1"/>
  <c r="G22" i="1" s="1"/>
  <c r="G23" i="1" s="1"/>
  <c r="G24" i="1" s="1"/>
  <c r="G25" i="1" s="1"/>
  <c r="G26" i="1" s="1"/>
  <c r="G27" i="1" s="1"/>
  <c r="G28" i="1" s="1"/>
  <c r="G29" i="1" s="1"/>
  <c r="G30" i="1" s="1"/>
  <c r="G31" i="1" s="1"/>
  <c r="G32" i="1" s="1"/>
  <c r="G33" i="1" s="1"/>
  <c r="G34" i="1" s="1"/>
  <c r="G35" i="1" s="1"/>
  <c r="G36" i="1" s="1"/>
  <c r="G37" i="1" s="1"/>
  <c r="G38" i="1" s="1"/>
  <c r="G39" i="1" s="1"/>
  <c r="G40" i="1" s="1"/>
  <c r="G41" i="1" s="1"/>
  <c r="G42" i="1" s="1"/>
  <c r="G43" i="1" s="1"/>
  <c r="G44" i="1" s="1"/>
  <c r="G45" i="1" s="1"/>
  <c r="G46" i="1" s="1"/>
  <c r="G47" i="1" s="1"/>
  <c r="G48" i="1" s="1"/>
  <c r="G49" i="1" s="1"/>
  <c r="G50" i="1" s="1"/>
  <c r="G51" i="1" s="1"/>
  <c r="G52" i="1" s="1"/>
  <c r="G53" i="1" s="1"/>
  <c r="G54" i="1" s="1"/>
  <c r="G55" i="1" s="1"/>
  <c r="G56" i="1" s="1"/>
  <c r="G57" i="1" s="1"/>
  <c r="G58" i="1" s="1"/>
  <c r="G59" i="1" s="1"/>
  <c r="G60" i="1" s="1"/>
  <c r="G61" i="1" s="1"/>
  <c r="G62" i="1" s="1"/>
  <c r="G63" i="1" s="1"/>
  <c r="G64" i="1" s="1"/>
  <c r="G65" i="1" s="1"/>
  <c r="G66" i="1" s="1"/>
  <c r="G67" i="1" s="1"/>
  <c r="G68" i="1" s="1"/>
  <c r="G69" i="1" s="1"/>
  <c r="G70" i="1" s="1"/>
  <c r="G71" i="1" s="1"/>
  <c r="G72" i="1" s="1"/>
  <c r="G73" i="1" s="1"/>
  <c r="G74" i="1" s="1"/>
  <c r="G75" i="1" s="1"/>
  <c r="G76" i="1" s="1"/>
  <c r="G77" i="1" s="1"/>
  <c r="G78" i="1" s="1"/>
  <c r="G79" i="1" s="1"/>
  <c r="G80" i="1" s="1"/>
  <c r="G81" i="1" s="1"/>
  <c r="G82" i="1" s="1"/>
  <c r="G83" i="1" s="1"/>
  <c r="G84" i="1" s="1"/>
  <c r="G85" i="1" s="1"/>
  <c r="G86" i="1" s="1"/>
  <c r="G87" i="1" s="1"/>
  <c r="G88" i="1" s="1"/>
  <c r="G89" i="1" s="1"/>
  <c r="G90" i="1" s="1"/>
  <c r="G91" i="1" s="1"/>
  <c r="G92" i="1" s="1"/>
  <c r="G93" i="1" s="1"/>
  <c r="G94" i="1" s="1"/>
  <c r="G95" i="1" s="1"/>
  <c r="G96" i="1" s="1"/>
  <c r="G97" i="1" s="1"/>
  <c r="G98" i="1" s="1"/>
  <c r="G99" i="1" s="1"/>
  <c r="G100" i="1" s="1"/>
  <c r="G101" i="1" s="1"/>
  <c r="G102" i="1" s="1"/>
  <c r="G103" i="1" s="1"/>
  <c r="G104" i="1" s="1"/>
  <c r="G105" i="1" s="1"/>
  <c r="G106" i="1" s="1"/>
  <c r="G107" i="1" s="1"/>
  <c r="G108" i="1" s="1"/>
  <c r="G109" i="1" s="1"/>
  <c r="G110" i="1" s="1"/>
  <c r="G111" i="1" s="1"/>
  <c r="G112" i="1" s="1"/>
  <c r="G113" i="1" s="1"/>
  <c r="G114" i="1" s="1"/>
  <c r="G115" i="1" s="1"/>
  <c r="G116" i="1" s="1"/>
  <c r="G117" i="1" s="1"/>
  <c r="G118" i="1" s="1"/>
  <c r="G119" i="1" s="1"/>
  <c r="G120" i="1" s="1"/>
  <c r="G121" i="1" s="1"/>
  <c r="G122" i="1" s="1"/>
  <c r="G123" i="1" s="1"/>
  <c r="G124" i="1" s="1"/>
  <c r="G125" i="1" s="1"/>
  <c r="G126" i="1" s="1"/>
  <c r="G127" i="1" s="1"/>
  <c r="G128" i="1" s="1"/>
  <c r="G129" i="1" s="1"/>
  <c r="G130" i="1" s="1"/>
  <c r="G131" i="1" s="1"/>
  <c r="G132" i="1" s="1"/>
  <c r="G133" i="1" s="1"/>
  <c r="G134" i="1" s="1"/>
  <c r="G135" i="1" s="1"/>
  <c r="G136" i="1" s="1"/>
  <c r="G137" i="1" s="1"/>
  <c r="G138" i="1" s="1"/>
  <c r="G139" i="1" s="1"/>
  <c r="G140" i="1" s="1"/>
  <c r="G141" i="1" s="1"/>
  <c r="G142" i="1" s="1"/>
  <c r="G143" i="1" s="1"/>
  <c r="G144" i="1" s="1"/>
  <c r="G145" i="1" s="1"/>
  <c r="G146" i="1" s="1"/>
  <c r="G147" i="1" s="1"/>
  <c r="G148" i="1" s="1"/>
  <c r="G149" i="1" s="1"/>
  <c r="G150" i="1" s="1"/>
  <c r="G151" i="1" s="1"/>
  <c r="G152" i="1" s="1"/>
  <c r="G153" i="1" s="1"/>
  <c r="G154" i="1" s="1"/>
  <c r="G155" i="1" s="1"/>
  <c r="G156" i="1" s="1"/>
  <c r="G157" i="1" s="1"/>
  <c r="G158" i="1" s="1"/>
  <c r="G159" i="1" s="1"/>
  <c r="G160" i="1" s="1"/>
  <c r="G161" i="1" s="1"/>
  <c r="G162" i="1" s="1"/>
  <c r="G163" i="1" s="1"/>
  <c r="G164" i="1" s="1"/>
  <c r="G165" i="1" s="1"/>
  <c r="G166" i="1" s="1"/>
  <c r="G167" i="1" s="1"/>
  <c r="G168" i="1" s="1"/>
  <c r="G169" i="1" s="1"/>
  <c r="G170" i="1" s="1"/>
  <c r="G171" i="1" s="1"/>
  <c r="G172" i="1" s="1"/>
  <c r="G173" i="1" s="1"/>
  <c r="G174" i="1" s="1"/>
  <c r="G175" i="1" s="1"/>
  <c r="G176" i="1" s="1"/>
  <c r="G177" i="1" s="1"/>
  <c r="G178" i="1" s="1"/>
  <c r="G179" i="1" s="1"/>
  <c r="G180" i="1" s="1"/>
  <c r="G181" i="1" s="1"/>
  <c r="G182" i="1" s="1"/>
  <c r="G183" i="1" s="1"/>
  <c r="G184" i="1" s="1"/>
  <c r="G185" i="1" s="1"/>
  <c r="G186" i="1" s="1"/>
  <c r="G187" i="1" s="1"/>
  <c r="G188" i="1" s="1"/>
  <c r="G189" i="1" s="1"/>
  <c r="G190" i="1" s="1"/>
  <c r="G191" i="1" s="1"/>
  <c r="G192" i="1" s="1"/>
  <c r="G193" i="1" s="1"/>
  <c r="G194" i="1" s="1"/>
  <c r="G195" i="1" s="1"/>
  <c r="G196" i="1" s="1"/>
  <c r="G197" i="1" s="1"/>
  <c r="G198" i="1" s="1"/>
  <c r="G199" i="1" s="1"/>
  <c r="G200" i="1" s="1"/>
  <c r="G201" i="1" s="1"/>
  <c r="G202" i="1" s="1"/>
  <c r="G203" i="1" s="1"/>
  <c r="G204" i="1" s="1"/>
  <c r="G205" i="1" s="1"/>
  <c r="G206" i="1" s="1"/>
  <c r="G207" i="1" s="1"/>
  <c r="G208" i="1" s="1"/>
  <c r="G209" i="1" s="1"/>
  <c r="G210" i="1" s="1"/>
  <c r="G211" i="1" s="1"/>
  <c r="G212" i="1" s="1"/>
  <c r="G213" i="1" s="1"/>
  <c r="G214" i="1" s="1"/>
  <c r="G215" i="1" s="1"/>
  <c r="G216" i="1" s="1"/>
  <c r="G217" i="1" s="1"/>
  <c r="G218" i="1" s="1"/>
  <c r="G219" i="1" s="1"/>
  <c r="G220" i="1" s="1"/>
  <c r="G221" i="1" s="1"/>
  <c r="G222" i="1" s="1"/>
  <c r="G223" i="1" s="1"/>
  <c r="G224" i="1" s="1"/>
  <c r="G225" i="1" s="1"/>
  <c r="G226" i="1" s="1"/>
  <c r="G227" i="1" s="1"/>
  <c r="G228" i="1" s="1"/>
  <c r="G229" i="1" s="1"/>
  <c r="G230" i="1" s="1"/>
  <c r="G231" i="1" s="1"/>
  <c r="G232" i="1" s="1"/>
  <c r="G233" i="1" s="1"/>
  <c r="G234" i="1" s="1"/>
  <c r="G235" i="1" s="1"/>
  <c r="G236" i="1" s="1"/>
  <c r="G237" i="1" s="1"/>
  <c r="G238" i="1" s="1"/>
  <c r="G239" i="1" s="1"/>
  <c r="G240" i="1" s="1"/>
  <c r="G241" i="1" s="1"/>
  <c r="G242" i="1" s="1"/>
  <c r="G243" i="1" s="1"/>
  <c r="G244" i="1" s="1"/>
  <c r="G245" i="1" s="1"/>
  <c r="G246" i="1" s="1"/>
  <c r="G247" i="1" s="1"/>
  <c r="G248" i="1" s="1"/>
  <c r="G249" i="1" s="1"/>
  <c r="G250" i="1" s="1"/>
  <c r="G251" i="1" s="1"/>
  <c r="G252" i="1" s="1"/>
  <c r="G253" i="1" s="1"/>
  <c r="G254" i="1" s="1"/>
  <c r="G255" i="1" s="1"/>
  <c r="G256" i="1" s="1"/>
  <c r="G257" i="1" s="1"/>
  <c r="G258" i="1" s="1"/>
  <c r="G259" i="1" s="1"/>
  <c r="G260" i="1" s="1"/>
  <c r="G261" i="1" s="1"/>
  <c r="G262" i="1" s="1"/>
  <c r="G263" i="1" s="1"/>
  <c r="G264" i="1" s="1"/>
  <c r="G265" i="1" s="1"/>
  <c r="G266" i="1" s="1"/>
  <c r="G267" i="1" s="1"/>
  <c r="G268" i="1" s="1"/>
  <c r="G269" i="1" s="1"/>
  <c r="G270" i="1" s="1"/>
  <c r="G271" i="1" s="1"/>
  <c r="G272" i="1" s="1"/>
  <c r="G273" i="1" s="1"/>
  <c r="G274" i="1" s="1"/>
  <c r="G275" i="1" s="1"/>
  <c r="G276" i="1" s="1"/>
  <c r="G277" i="1" s="1"/>
  <c r="G278" i="1" s="1"/>
  <c r="G279" i="1" s="1"/>
  <c r="G280" i="1" s="1"/>
  <c r="G281" i="1" s="1"/>
  <c r="G282" i="1" s="1"/>
  <c r="G283" i="1" s="1"/>
  <c r="G284" i="1" s="1"/>
  <c r="G285" i="1" s="1"/>
  <c r="G286" i="1" s="1"/>
  <c r="G287" i="1" s="1"/>
  <c r="G288" i="1" s="1"/>
  <c r="G289" i="1" s="1"/>
  <c r="G290" i="1" s="1"/>
  <c r="G291" i="1" s="1"/>
  <c r="G292" i="1" s="1"/>
  <c r="G293" i="1" s="1"/>
  <c r="G294" i="1" s="1"/>
  <c r="G295" i="1" s="1"/>
  <c r="G296" i="1" s="1"/>
  <c r="G297" i="1" s="1"/>
  <c r="G298" i="1" s="1"/>
  <c r="G299" i="1" s="1"/>
  <c r="G300" i="1" s="1"/>
  <c r="G301" i="1" s="1"/>
  <c r="G302" i="1" s="1"/>
  <c r="G303" i="1" s="1"/>
  <c r="G304" i="1" s="1"/>
  <c r="G305" i="1" s="1"/>
  <c r="G306" i="1" s="1"/>
  <c r="G307" i="1" s="1"/>
  <c r="G308" i="1" s="1"/>
  <c r="G309" i="1" s="1"/>
  <c r="G310" i="1" s="1"/>
  <c r="G311" i="1" s="1"/>
  <c r="G312" i="1" s="1"/>
  <c r="G313" i="1" s="1"/>
  <c r="G314" i="1" s="1"/>
  <c r="G315" i="1" s="1"/>
  <c r="G316" i="1" s="1"/>
  <c r="G317" i="1" s="1"/>
  <c r="G318" i="1" s="1"/>
  <c r="G319" i="1" s="1"/>
  <c r="G320" i="1" s="1"/>
  <c r="G321" i="1" s="1"/>
  <c r="G322" i="1" s="1"/>
  <c r="G323" i="1" s="1"/>
  <c r="G324" i="1" s="1"/>
  <c r="G325" i="1" s="1"/>
  <c r="G326" i="1" s="1"/>
  <c r="G327" i="1" s="1"/>
  <c r="G328" i="1" s="1"/>
  <c r="G329" i="1" s="1"/>
  <c r="G330" i="1" s="1"/>
  <c r="G331" i="1" s="1"/>
  <c r="G332" i="1" s="1"/>
  <c r="G333" i="1" s="1"/>
  <c r="G4" i="1"/>
  <c r="G5" i="2"/>
  <c r="G6" i="2" s="1"/>
  <c r="G7" i="2" s="1"/>
  <c r="G8" i="2"/>
  <c r="G9" i="2" s="1"/>
  <c r="G10" i="2" s="1"/>
  <c r="G11" i="2" s="1"/>
  <c r="G12" i="2"/>
  <c r="G13" i="2" s="1"/>
  <c r="G14" i="2" s="1"/>
  <c r="G15" i="2" s="1"/>
  <c r="G16" i="2"/>
  <c r="G17" i="2" s="1"/>
  <c r="G18" i="2" s="1"/>
  <c r="G19" i="2" s="1"/>
  <c r="G20" i="2" s="1"/>
  <c r="G21" i="2" s="1"/>
  <c r="G22" i="2" s="1"/>
  <c r="G23" i="2" s="1"/>
  <c r="G24" i="2" s="1"/>
  <c r="G25" i="2" s="1"/>
  <c r="G26" i="2" s="1"/>
  <c r="G27" i="2" s="1"/>
  <c r="G28" i="2" s="1"/>
  <c r="G29" i="2" s="1"/>
  <c r="G30" i="2" s="1"/>
  <c r="G31" i="2" s="1"/>
  <c r="G32" i="2" s="1"/>
  <c r="G33" i="2" s="1"/>
  <c r="G34" i="2" s="1"/>
  <c r="G35" i="2" s="1"/>
  <c r="G36" i="2" s="1"/>
  <c r="G37" i="2" s="1"/>
  <c r="G38" i="2" s="1"/>
  <c r="G39" i="2" s="1"/>
  <c r="G40" i="2" s="1"/>
  <c r="G41" i="2" s="1"/>
  <c r="G42" i="2" s="1"/>
  <c r="G43" i="2" s="1"/>
  <c r="G44" i="2" s="1"/>
  <c r="G45" i="2" s="1"/>
  <c r="G46" i="2" s="1"/>
  <c r="G47" i="2" s="1"/>
  <c r="G48" i="2" s="1"/>
  <c r="G49" i="2" s="1"/>
  <c r="G50" i="2" s="1"/>
  <c r="G51" i="2" s="1"/>
  <c r="G52" i="2" s="1"/>
  <c r="G53" i="2" s="1"/>
  <c r="G54" i="2" s="1"/>
  <c r="G55" i="2" s="1"/>
  <c r="G56" i="2" s="1"/>
  <c r="G57" i="2" s="1"/>
  <c r="G58" i="2" s="1"/>
  <c r="G59" i="2" s="1"/>
  <c r="G60" i="2" s="1"/>
  <c r="G61" i="2" s="1"/>
  <c r="G62" i="2" s="1"/>
  <c r="G63" i="2" s="1"/>
  <c r="G64" i="2" s="1"/>
  <c r="G65" i="2" s="1"/>
  <c r="G66" i="2" s="1"/>
  <c r="G67" i="2" s="1"/>
  <c r="G68" i="2" s="1"/>
  <c r="G69" i="2" s="1"/>
  <c r="G70" i="2" s="1"/>
  <c r="G71" i="2" s="1"/>
  <c r="G72" i="2" s="1"/>
  <c r="G73" i="2" s="1"/>
  <c r="G74" i="2" s="1"/>
  <c r="G75" i="2" s="1"/>
  <c r="G76" i="2" s="1"/>
  <c r="G77" i="2" s="1"/>
  <c r="G78" i="2" s="1"/>
  <c r="G79" i="2" s="1"/>
  <c r="G80" i="2" s="1"/>
  <c r="G81" i="2" s="1"/>
  <c r="G82" i="2" s="1"/>
  <c r="G83" i="2" s="1"/>
  <c r="G84" i="2" s="1"/>
  <c r="G85" i="2" s="1"/>
  <c r="G86" i="2" s="1"/>
  <c r="G87" i="2" s="1"/>
  <c r="G88" i="2" s="1"/>
  <c r="G89" i="2" s="1"/>
  <c r="G90" i="2" s="1"/>
  <c r="G91" i="2" s="1"/>
  <c r="G92" i="2" s="1"/>
  <c r="G93" i="2" s="1"/>
  <c r="G94" i="2" s="1"/>
  <c r="G95" i="2" s="1"/>
  <c r="G96" i="2" s="1"/>
  <c r="G97" i="2" s="1"/>
  <c r="G98" i="2" s="1"/>
  <c r="G99" i="2" s="1"/>
  <c r="G100" i="2" s="1"/>
  <c r="G101" i="2" s="1"/>
  <c r="G102" i="2" s="1"/>
  <c r="G103" i="2" s="1"/>
  <c r="G104" i="2" s="1"/>
  <c r="G105" i="2" s="1"/>
  <c r="G106" i="2" s="1"/>
  <c r="G107" i="2" s="1"/>
  <c r="G108" i="2" s="1"/>
  <c r="G109" i="2" s="1"/>
  <c r="G110" i="2" s="1"/>
  <c r="G111" i="2" s="1"/>
  <c r="G112" i="2" s="1"/>
  <c r="G113" i="2" s="1"/>
  <c r="G114" i="2" s="1"/>
  <c r="G115" i="2" s="1"/>
  <c r="G116" i="2" s="1"/>
  <c r="G117" i="2" s="1"/>
  <c r="G118" i="2" s="1"/>
  <c r="G119" i="2" s="1"/>
  <c r="G120" i="2" s="1"/>
  <c r="G121" i="2" s="1"/>
  <c r="G122" i="2" s="1"/>
  <c r="G123" i="2" s="1"/>
  <c r="G124" i="2" s="1"/>
  <c r="G125" i="2" s="1"/>
  <c r="G126" i="2" s="1"/>
  <c r="G127" i="2" s="1"/>
  <c r="G128" i="2" s="1"/>
  <c r="G129" i="2" s="1"/>
  <c r="G130" i="2" s="1"/>
  <c r="G131" i="2" s="1"/>
  <c r="G132" i="2" s="1"/>
  <c r="G133" i="2" s="1"/>
  <c r="G134" i="2" s="1"/>
  <c r="G135" i="2" s="1"/>
  <c r="G136" i="2" s="1"/>
  <c r="G137" i="2" s="1"/>
  <c r="G138" i="2" s="1"/>
  <c r="G139" i="2" s="1"/>
  <c r="G140" i="2" s="1"/>
  <c r="G141" i="2" s="1"/>
  <c r="G142" i="2" s="1"/>
  <c r="G143" i="2" s="1"/>
  <c r="G144" i="2" s="1"/>
  <c r="G145" i="2" s="1"/>
  <c r="G146" i="2" s="1"/>
  <c r="G147" i="2" s="1"/>
  <c r="G148" i="2" s="1"/>
  <c r="G149" i="2" s="1"/>
  <c r="G150" i="2" s="1"/>
  <c r="G151" i="2" s="1"/>
  <c r="G152" i="2" s="1"/>
  <c r="G153" i="2" s="1"/>
  <c r="G154" i="2" s="1"/>
  <c r="G155" i="2" s="1"/>
  <c r="G156" i="2" s="1"/>
  <c r="G157" i="2" s="1"/>
  <c r="G158" i="2" s="1"/>
  <c r="G159" i="2" s="1"/>
  <c r="G160" i="2" s="1"/>
  <c r="G161" i="2" s="1"/>
  <c r="G162" i="2" s="1"/>
  <c r="G163" i="2" s="1"/>
  <c r="G164" i="2" s="1"/>
  <c r="G165" i="2" s="1"/>
  <c r="G166" i="2" s="1"/>
  <c r="G167" i="2" s="1"/>
  <c r="G168" i="2" s="1"/>
  <c r="G169" i="2" s="1"/>
  <c r="G170" i="2" s="1"/>
  <c r="G171" i="2" s="1"/>
  <c r="G172" i="2" s="1"/>
  <c r="G173" i="2" s="1"/>
  <c r="G174" i="2" s="1"/>
  <c r="G175" i="2" s="1"/>
  <c r="G176" i="2" s="1"/>
  <c r="G177" i="2" s="1"/>
  <c r="G178" i="2" s="1"/>
  <c r="G179" i="2" s="1"/>
  <c r="G180" i="2" s="1"/>
  <c r="G181" i="2" s="1"/>
  <c r="G182" i="2" s="1"/>
  <c r="G183" i="2" s="1"/>
  <c r="G184" i="2" s="1"/>
  <c r="G185" i="2" s="1"/>
  <c r="G186" i="2" s="1"/>
  <c r="G187" i="2" s="1"/>
  <c r="G188" i="2" s="1"/>
  <c r="G189" i="2" s="1"/>
  <c r="G190" i="2" s="1"/>
  <c r="G191" i="2" s="1"/>
  <c r="G192" i="2" s="1"/>
  <c r="G193" i="2" s="1"/>
  <c r="G194" i="2" s="1"/>
  <c r="G195" i="2" s="1"/>
  <c r="G196" i="2" s="1"/>
  <c r="G197" i="2" s="1"/>
  <c r="G198" i="2" s="1"/>
  <c r="G199" i="2" s="1"/>
  <c r="G200" i="2" s="1"/>
  <c r="G201" i="2" s="1"/>
  <c r="G202" i="2" s="1"/>
  <c r="G203" i="2" s="1"/>
  <c r="G204" i="2" s="1"/>
  <c r="G205" i="2" s="1"/>
  <c r="G206" i="2" s="1"/>
  <c r="G207" i="2" s="1"/>
  <c r="G208" i="2" s="1"/>
  <c r="G209" i="2" s="1"/>
  <c r="G210" i="2" s="1"/>
  <c r="G211" i="2" s="1"/>
  <c r="G212" i="2" s="1"/>
  <c r="G213" i="2" s="1"/>
  <c r="G214" i="2" s="1"/>
  <c r="G215" i="2" s="1"/>
  <c r="G216" i="2" s="1"/>
  <c r="G217" i="2" s="1"/>
  <c r="G218" i="2" s="1"/>
  <c r="G219" i="2" s="1"/>
  <c r="G220" i="2" s="1"/>
  <c r="G221" i="2" s="1"/>
  <c r="G222" i="2" s="1"/>
  <c r="G223" i="2" s="1"/>
  <c r="G224" i="2" s="1"/>
  <c r="G225" i="2" s="1"/>
  <c r="G226" i="2" s="1"/>
  <c r="G227" i="2" s="1"/>
  <c r="G228" i="2" s="1"/>
  <c r="G229" i="2" s="1"/>
  <c r="G230" i="2" s="1"/>
  <c r="G231" i="2" s="1"/>
  <c r="G232" i="2" s="1"/>
  <c r="G233" i="2" s="1"/>
  <c r="G234" i="2" s="1"/>
  <c r="G235" i="2" s="1"/>
  <c r="G236" i="2" s="1"/>
  <c r="G237" i="2" s="1"/>
  <c r="G238" i="2" s="1"/>
  <c r="G239" i="2" s="1"/>
  <c r="G240" i="2" s="1"/>
  <c r="G241" i="2" s="1"/>
  <c r="G242" i="2" s="1"/>
  <c r="G243" i="2" s="1"/>
  <c r="G244" i="2" s="1"/>
  <c r="G245" i="2" s="1"/>
  <c r="G246" i="2" s="1"/>
  <c r="G247" i="2" s="1"/>
  <c r="G248" i="2" s="1"/>
  <c r="G249" i="2" s="1"/>
  <c r="G250" i="2" s="1"/>
  <c r="G251" i="2" s="1"/>
  <c r="G252" i="2" s="1"/>
  <c r="G253" i="2" s="1"/>
  <c r="G254" i="2" s="1"/>
  <c r="G255" i="2" s="1"/>
  <c r="G256" i="2" s="1"/>
  <c r="G257" i="2" s="1"/>
  <c r="G258" i="2" s="1"/>
  <c r="G259" i="2" s="1"/>
  <c r="G260" i="2" s="1"/>
  <c r="G261" i="2" s="1"/>
  <c r="G262" i="2" s="1"/>
  <c r="G263" i="2" s="1"/>
  <c r="G264" i="2" s="1"/>
  <c r="G265" i="2" s="1"/>
  <c r="G266" i="2" s="1"/>
  <c r="G267" i="2" s="1"/>
  <c r="G268" i="2" s="1"/>
  <c r="G269" i="2" s="1"/>
  <c r="G270" i="2" s="1"/>
  <c r="G271" i="2" s="1"/>
  <c r="G272" i="2" s="1"/>
  <c r="G273" i="2" s="1"/>
  <c r="G274" i="2" s="1"/>
  <c r="G275" i="2" s="1"/>
  <c r="G276" i="2" s="1"/>
  <c r="G277" i="2" s="1"/>
  <c r="G278" i="2" s="1"/>
  <c r="G279" i="2" s="1"/>
  <c r="G280" i="2" s="1"/>
  <c r="G281" i="2" s="1"/>
  <c r="G282" i="2" s="1"/>
  <c r="G283" i="2" s="1"/>
  <c r="G284" i="2" s="1"/>
  <c r="G285" i="2" s="1"/>
  <c r="G286" i="2" s="1"/>
  <c r="G287" i="2" s="1"/>
  <c r="G288" i="2" s="1"/>
  <c r="G289" i="2" s="1"/>
  <c r="G290" i="2" s="1"/>
  <c r="G291" i="2" s="1"/>
  <c r="G292" i="2" s="1"/>
  <c r="G293" i="2" s="1"/>
  <c r="G294" i="2" s="1"/>
  <c r="G295" i="2" s="1"/>
  <c r="G296" i="2" s="1"/>
  <c r="G297" i="2" s="1"/>
  <c r="G298" i="2" s="1"/>
  <c r="G299" i="2" s="1"/>
  <c r="G300" i="2" s="1"/>
  <c r="G301" i="2" s="1"/>
  <c r="G302" i="2" s="1"/>
  <c r="G303" i="2" s="1"/>
  <c r="G304" i="2" s="1"/>
  <c r="G305" i="2" s="1"/>
  <c r="G306" i="2" s="1"/>
  <c r="G307" i="2" s="1"/>
  <c r="G308" i="2" s="1"/>
  <c r="G309" i="2" s="1"/>
  <c r="G310" i="2" s="1"/>
  <c r="G311" i="2" s="1"/>
  <c r="G312" i="2" s="1"/>
  <c r="G313" i="2" s="1"/>
  <c r="G314" i="2" s="1"/>
  <c r="G315" i="2" s="1"/>
  <c r="G316" i="2" s="1"/>
  <c r="G317" i="2" s="1"/>
  <c r="G318" i="2" s="1"/>
  <c r="G319" i="2" s="1"/>
  <c r="G320" i="2" s="1"/>
  <c r="G321" i="2" s="1"/>
  <c r="G322" i="2" s="1"/>
  <c r="G323" i="2" s="1"/>
  <c r="G324" i="2" s="1"/>
  <c r="G325" i="2" s="1"/>
  <c r="G326" i="2" s="1"/>
  <c r="G327" i="2" s="1"/>
  <c r="G328" i="2" s="1"/>
  <c r="G329" i="2" s="1"/>
  <c r="G330" i="2" s="1"/>
  <c r="G331" i="2" s="1"/>
  <c r="G332" i="2" s="1"/>
  <c r="G4" i="2"/>
  <c r="E308" i="2"/>
  <c r="E305" i="2"/>
  <c r="F334" i="1"/>
  <c r="E334" i="1"/>
  <c r="G334" i="1" l="1"/>
  <c r="B337" i="1"/>
  <c r="E309" i="1"/>
  <c r="E306" i="1"/>
  <c r="G337" i="1" l="1"/>
</calcChain>
</file>

<file path=xl/sharedStrings.xml><?xml version="1.0" encoding="utf-8"?>
<sst xmlns="http://schemas.openxmlformats.org/spreadsheetml/2006/main" count="1917" uniqueCount="426">
  <si>
    <t>احمد كشري</t>
  </si>
  <si>
    <t>احمد عزت</t>
  </si>
  <si>
    <t>الخزينة</t>
  </si>
  <si>
    <t>التاريخ</t>
  </si>
  <si>
    <t>رقم لسند صرف</t>
  </si>
  <si>
    <t xml:space="preserve">رقم سند استلام </t>
  </si>
  <si>
    <t>مدين</t>
  </si>
  <si>
    <t>دائن</t>
  </si>
  <si>
    <t>رصيد</t>
  </si>
  <si>
    <t>الاسم</t>
  </si>
  <si>
    <t>بيان</t>
  </si>
  <si>
    <t>ملاحظات</t>
  </si>
  <si>
    <t>رصيد مرحل</t>
  </si>
  <si>
    <t xml:space="preserve">ايمن عوض الله </t>
  </si>
  <si>
    <t>سداد فواتير ادوات كهرباء سيتى بلازا وورشة الرخام</t>
  </si>
  <si>
    <t>لاغي</t>
  </si>
  <si>
    <t xml:space="preserve">الحاج احمد </t>
  </si>
  <si>
    <t>مسحوبات شخصية</t>
  </si>
  <si>
    <t>ايمن امين حبيشي</t>
  </si>
  <si>
    <t>حجز شقة 315م - ابراج المستقبل - برج d</t>
  </si>
  <si>
    <t>عمر على - ممس</t>
  </si>
  <si>
    <t xml:space="preserve">مسحوبات شخصية للحاج احمد </t>
  </si>
  <si>
    <t>محمود رمضان</t>
  </si>
  <si>
    <t>عهدة</t>
  </si>
  <si>
    <t xml:space="preserve">على كشري </t>
  </si>
  <si>
    <t>عهده</t>
  </si>
  <si>
    <t xml:space="preserve">ايمن </t>
  </si>
  <si>
    <t>عهدة - سداد فواتير دهانات الزيني</t>
  </si>
  <si>
    <t xml:space="preserve">عمر على </t>
  </si>
  <si>
    <t>مسحوبات شخصية الحاج احمد</t>
  </si>
  <si>
    <t>ناصر سيد محمد حسانين</t>
  </si>
  <si>
    <t>قسط الشقه 139م - الدور 3 علوي - برج A8</t>
  </si>
  <si>
    <t>على السنراوي</t>
  </si>
  <si>
    <t>من حساب التشطيبات</t>
  </si>
  <si>
    <t>احمد محمد وحيد</t>
  </si>
  <si>
    <t>قسد المحل 25م - ابراج المستقبل</t>
  </si>
  <si>
    <t>مصطفى نجوب</t>
  </si>
  <si>
    <t>تنفيذ اعمال ببرج باغوص - 500 نقدي / 200 شيكات / 300بالبنك</t>
  </si>
  <si>
    <t>137403
52307
التجاري وفا</t>
  </si>
  <si>
    <t>تم صرف الشيكات  52307 - 137403</t>
  </si>
  <si>
    <t>ايداع بالبنك</t>
  </si>
  <si>
    <t>محمد رمضان سعداوي</t>
  </si>
  <si>
    <t>حساب شقة - فيو بارك - B2</t>
  </si>
  <si>
    <t>حساب شقة - فيو بارك - B2 - تم صرفه من البنك</t>
  </si>
  <si>
    <t>شيك 116650</t>
  </si>
  <si>
    <t>حاتم النني</t>
  </si>
  <si>
    <t>باقى حساب ممارسات الكهرباء - برج المنارة</t>
  </si>
  <si>
    <t>كاوتشات سيارة السيراتو</t>
  </si>
  <si>
    <t>احمد شاكر</t>
  </si>
  <si>
    <t>قسط الشقة 194م - الدور العاشر - برج المنارة</t>
  </si>
  <si>
    <t>عرفه عبد التواب سيد</t>
  </si>
  <si>
    <t>قسط الشقه 153م - الدور الرابع - المنارة قسط شهري 10 و 11-2023</t>
  </si>
  <si>
    <t>حماده الحنبلي</t>
  </si>
  <si>
    <t>احمد الديان</t>
  </si>
  <si>
    <t>من حساب توريد وتركيب ابواب صاج محلات برج المنارة</t>
  </si>
  <si>
    <t>دخول</t>
  </si>
  <si>
    <t>رصيد سابق</t>
  </si>
  <si>
    <t>خزينة احمد عزت</t>
  </si>
  <si>
    <t xml:space="preserve">خزينة الحاج احمد </t>
  </si>
  <si>
    <t>مصروفات من خزينة الحاج</t>
  </si>
  <si>
    <t>رصيد خزينة</t>
  </si>
  <si>
    <t>محمد على محمد السيد</t>
  </si>
  <si>
    <t>قسط الشقة 130م - الدور 3 - برج B7</t>
  </si>
  <si>
    <t>تامر رجب شعبان</t>
  </si>
  <si>
    <t>تم ايصال المبلغ الى الحاج يوم 12-10-2023</t>
  </si>
  <si>
    <t>احمد ابو بكر الشوشاني</t>
  </si>
  <si>
    <t>قسط الشقة 194م - الدور 9 - برج المنارة</t>
  </si>
  <si>
    <t>معتصم محمد عبد الوهاب</t>
  </si>
  <si>
    <t>قسط 1 - شقة 186م - الدور 6 علوي - برج D</t>
  </si>
  <si>
    <t>وائل سعد سلومه</t>
  </si>
  <si>
    <t>قسط الشقة 185م - الدور 2 علوي - برج B1</t>
  </si>
  <si>
    <t>وائل محمد عبد المجيد</t>
  </si>
  <si>
    <t>قسط B11</t>
  </si>
  <si>
    <t>صلاح الظابط</t>
  </si>
  <si>
    <t xml:space="preserve">محمود البحار </t>
  </si>
  <si>
    <t>10ك بانيه</t>
  </si>
  <si>
    <t>محمد عباس - السباك</t>
  </si>
  <si>
    <t>من حساب مصنعة سباكة الدور 7 - على السنراوي</t>
  </si>
  <si>
    <t>اسامه رشدي</t>
  </si>
  <si>
    <t>مسحوبات شخصية - ترخيص سيارته</t>
  </si>
  <si>
    <t>نبيل شعبان</t>
  </si>
  <si>
    <t>اكياس وخل للمطعم</t>
  </si>
  <si>
    <t>محمد تكييف</t>
  </si>
  <si>
    <t>دفعن من حساب الخامات - الدور 7 - شقة على السنراوي</t>
  </si>
  <si>
    <t>محمد صابر ممس</t>
  </si>
  <si>
    <t>سلفه</t>
  </si>
  <si>
    <t>ايمن عوض الله</t>
  </si>
  <si>
    <t xml:space="preserve">ادهم كشري </t>
  </si>
  <si>
    <t>22م رمله × 110ج - جراج المناره</t>
  </si>
  <si>
    <t>دفعة من حساب البصل</t>
  </si>
  <si>
    <t xml:space="preserve">حماده الحنبلي </t>
  </si>
  <si>
    <t>عمرو رفاعي</t>
  </si>
  <si>
    <t>قسط سيارة</t>
  </si>
  <si>
    <t>احمد عبد السلام وعبير عادل</t>
  </si>
  <si>
    <t>قسط شقة 175م الدور السادس علوي برج A10</t>
  </si>
  <si>
    <t>المنشية</t>
  </si>
  <si>
    <t>ادهم كشري</t>
  </si>
  <si>
    <t>كامل حساب التشوين حنى 4-11-2023 باغوص 2</t>
  </si>
  <si>
    <t xml:space="preserve">محمود عوض الله </t>
  </si>
  <si>
    <t>حساب فواتير سيراميك اللؤلؤة 5461 / 5464</t>
  </si>
  <si>
    <t>مبلغ مصطفى نجوب بسند استلام 1229</t>
  </si>
  <si>
    <t>شهاب احمد</t>
  </si>
  <si>
    <t>سيتى بلازا</t>
  </si>
  <si>
    <t xml:space="preserve">فودافون كاش شهاب </t>
  </si>
  <si>
    <t>13800عمر فاروق - 10000 رمضان محاره</t>
  </si>
  <si>
    <t>محمد رافت</t>
  </si>
  <si>
    <t>عهده  ( سداد 13800 عمر فاروق - 10000 رمضان محاره )</t>
  </si>
  <si>
    <t>10ك بانيه + 10 كبده</t>
  </si>
  <si>
    <t>محمد نجم الدين عبد العليم</t>
  </si>
  <si>
    <t>حجز شقة الدور الثاني - مساحة 135م - نموذج 3 - فيو بارك -  برج A3</t>
  </si>
  <si>
    <t xml:space="preserve">اسلام بدوي </t>
  </si>
  <si>
    <t>100ج بنزين و100ج صيانة موتسيكل</t>
  </si>
  <si>
    <t xml:space="preserve">احمد عيد </t>
  </si>
  <si>
    <t>رانب شهر 10-2023</t>
  </si>
  <si>
    <t>احمد عرفان</t>
  </si>
  <si>
    <t xml:space="preserve">1طن اسمنت شقة علي السنراوي </t>
  </si>
  <si>
    <t xml:space="preserve">د/ سعد </t>
  </si>
  <si>
    <t xml:space="preserve">اخر دفعة من ح/ برج المنيرة </t>
  </si>
  <si>
    <t xml:space="preserve">دفعة من ح/ الخامات لحين ورود الفاتورة </t>
  </si>
  <si>
    <t xml:space="preserve">مشتريات المحل حسب المرفق </t>
  </si>
  <si>
    <t>مصطفي عبد الهادي محمود</t>
  </si>
  <si>
    <t>حجز شقة 183م برج Bالدور 6</t>
  </si>
  <si>
    <t>اكرم بشري ميخائيل</t>
  </si>
  <si>
    <t>قسط شقة 130م الدور 8 برج B7</t>
  </si>
  <si>
    <t>محمد مصطفي معروف</t>
  </si>
  <si>
    <t>قسط شقة 138 م الدور 4 برج A4</t>
  </si>
  <si>
    <t xml:space="preserve">ايراد المحل </t>
  </si>
  <si>
    <t>يوم 1-11-2023</t>
  </si>
  <si>
    <t>يوم 2-11-2023</t>
  </si>
  <si>
    <t>يوم 3-11-2023</t>
  </si>
  <si>
    <t xml:space="preserve">شعبان عشري </t>
  </si>
  <si>
    <t xml:space="preserve">  الدور 7 - على السنراوي  تكسير دار البلكونة وتنزيل الركش </t>
  </si>
  <si>
    <t>كامل حساب ابواب صاج محلات المنارة</t>
  </si>
  <si>
    <t>كامل مصنعية اعمال التكييف - الدور 7 - على السنراوي</t>
  </si>
  <si>
    <t>باقى حساب البصل والطماطم حتى 5-11-2023</t>
  </si>
  <si>
    <t>عمر على</t>
  </si>
  <si>
    <t xml:space="preserve">مسحوبات شخصية الحاج احمد </t>
  </si>
  <si>
    <t>ايراد المطعم</t>
  </si>
  <si>
    <t>محمد ربيع محمد قطب</t>
  </si>
  <si>
    <t>قسط 1 - الدور 6 -مساحه 135م - نموذج 4- برج A3</t>
  </si>
  <si>
    <t>احمد عيد محمد على</t>
  </si>
  <si>
    <t>قسط الشقة 183م - الدور 4 - برج B - ابراج المستقبل</t>
  </si>
  <si>
    <t>محمود عوض محمود</t>
  </si>
  <si>
    <t>قسط الشقة 175م - الدور التاسع - برج B6</t>
  </si>
  <si>
    <t xml:space="preserve">خالد عوض الله </t>
  </si>
  <si>
    <t xml:space="preserve">من حساب خالد وباقى له 100000 ج </t>
  </si>
  <si>
    <t xml:space="preserve">ايداع البنك حساب الشركة </t>
  </si>
  <si>
    <t>ايداع البنك الحساب الشخصي</t>
  </si>
  <si>
    <t>مقدم</t>
  </si>
  <si>
    <t>محمود محمد مجدي</t>
  </si>
  <si>
    <t>مقدم شقة النموذج 16 - الدور 4 - المساحة 171 - برج D - ابراج المستقبل</t>
  </si>
  <si>
    <t>سماح صلاح عبد الحميد</t>
  </si>
  <si>
    <t>مقدم شقة النموذج 3 - الدور 5 - المساحه - 178 - برج D - ابراج المستقبل</t>
  </si>
  <si>
    <t xml:space="preserve">احمد علام عبد الله على </t>
  </si>
  <si>
    <t>باقى مقدم الشقه مساحه 299م الدور 11 - برج A - ابراج المستقبل</t>
  </si>
  <si>
    <t xml:space="preserve">تم ايداع المبلغ بالبنك </t>
  </si>
  <si>
    <t>عمر عبد المنعم مصطفى</t>
  </si>
  <si>
    <t>قسط الشقة 185م - الدور 11 - برج المنارة</t>
  </si>
  <si>
    <t xml:space="preserve">من حساب تشطيبات الشقه </t>
  </si>
  <si>
    <t xml:space="preserve">سامية عبد الله عبد الرسول </t>
  </si>
  <si>
    <t>قسط الشقة 194م - الدور 2 - برج المنارة</t>
  </si>
  <si>
    <t>د. محمد فكري</t>
  </si>
  <si>
    <t>حجز شقة 188م - الدور 6 - ابراج المستقبل - برج D</t>
  </si>
  <si>
    <t>بدور بكار</t>
  </si>
  <si>
    <t>قسط الشقه 130م - الدور 6 - برج B6</t>
  </si>
  <si>
    <t>نسيم شعبان عبد المقصود</t>
  </si>
  <si>
    <t>قسط الشقه 165م - دور 8 برج A2</t>
  </si>
  <si>
    <t xml:space="preserve">ندي سيد هاشم </t>
  </si>
  <si>
    <t xml:space="preserve">قسط الشقة - برج المنارة - ايصال امانة </t>
  </si>
  <si>
    <t xml:space="preserve">طه محمود </t>
  </si>
  <si>
    <t>عمولة 5% - شراء سيرفير</t>
  </si>
  <si>
    <t>احمد فريد</t>
  </si>
  <si>
    <t xml:space="preserve">حاتم النني </t>
  </si>
  <si>
    <t xml:space="preserve">باقى حساب ممارسة الكهرباء </t>
  </si>
  <si>
    <t>احمد اسماعيل</t>
  </si>
  <si>
    <t>ايجار محل الدهب</t>
  </si>
  <si>
    <t>رمضان سيد - محمد على حديد</t>
  </si>
  <si>
    <t>الغاء شيك رقم 116646 - وتم صرفه نقدي</t>
  </si>
  <si>
    <t>.............................</t>
  </si>
  <si>
    <t>فرج صلاح - البنا</t>
  </si>
  <si>
    <t xml:space="preserve"> من حساب المصنعية  / الدور 7 - على السنراوي</t>
  </si>
  <si>
    <t>طه محمود جابر</t>
  </si>
  <si>
    <t>قيمة شحن السيرفير وانتقالات</t>
  </si>
  <si>
    <t xml:space="preserve">120كيلو زيت × 60 ج </t>
  </si>
  <si>
    <t>على كشري</t>
  </si>
  <si>
    <t>روبيل مجدي يونان</t>
  </si>
  <si>
    <t>قسط الشقه 210م - الدور 7 - فيو بارك - B1</t>
  </si>
  <si>
    <t>احمد حسين على</t>
  </si>
  <si>
    <t>قسط الشقة 135م - الدور 2 - برج A3 - فيو بارك</t>
  </si>
  <si>
    <t>شهد باسم عبد النبي قاسم</t>
  </si>
  <si>
    <t>تنفيذ اعمال ب باغوص 2</t>
  </si>
  <si>
    <t>معلق - شراء كبدة وبكر كاشير</t>
  </si>
  <si>
    <t>ايداع بالبنك لتغطية الحساب لصرف شيك محمد على</t>
  </si>
  <si>
    <t>الدور 7 - على السنراوي - تشوينات</t>
  </si>
  <si>
    <t xml:space="preserve">صلاح الظابط </t>
  </si>
  <si>
    <t xml:space="preserve">عهدة - بالترتيب مع شهاب </t>
  </si>
  <si>
    <t>10شكاير سافيتو - الدور 11</t>
  </si>
  <si>
    <t>شراء ثوم للمطعم</t>
  </si>
  <si>
    <t>محمد حسني دار المراد</t>
  </si>
  <si>
    <t>550ج  لافتة دعاية لابراج المستقبل 
10000ج من ح/ دعاية ابراج المستقبل 
2000ج راتب غفير برج المنيره</t>
  </si>
  <si>
    <t>2200ج    20ك كبدة
500ج   بكر كاشير 
575ج    جبنة موتزريلا 
25ج   انتقالاتك</t>
  </si>
  <si>
    <t>ابو احمد طارق - الكهربائي</t>
  </si>
  <si>
    <t>دفعة من ح/ اعمال الكهرباء - ابراج المستقبل</t>
  </si>
  <si>
    <t>خالد بدوي</t>
  </si>
  <si>
    <t>من حساب كراسي المركب</t>
  </si>
  <si>
    <t>اسلام بدوي</t>
  </si>
  <si>
    <t>بنزين للموتيسيكل</t>
  </si>
  <si>
    <t xml:space="preserve">رد المبلغ المعلق من من امس </t>
  </si>
  <si>
    <t>صالح ابراهيم صالح و شيماء السيد محمد</t>
  </si>
  <si>
    <t>قسط الشقة 130م - الدور 2 - برج B6</t>
  </si>
  <si>
    <t>شركة بنيان العقارية</t>
  </si>
  <si>
    <t>قسط B9</t>
  </si>
  <si>
    <t xml:space="preserve">رمضان سيد - محمد على </t>
  </si>
  <si>
    <t>بدل شيك رقم 116647</t>
  </si>
  <si>
    <t xml:space="preserve">محمد عوض الله </t>
  </si>
  <si>
    <t xml:space="preserve">فرج البنا </t>
  </si>
  <si>
    <t>700ج  باقى مصنعية البنا - الدور 7 على السنراوي 
200ج 2قطعة عتب</t>
  </si>
  <si>
    <t>دفعة من حساب مصنعية سباكة الدور 7 - على السنراوي</t>
  </si>
  <si>
    <t>تشوينا باغوص 2</t>
  </si>
  <si>
    <t>عهدة مكتب</t>
  </si>
  <si>
    <t xml:space="preserve">جمال البنا </t>
  </si>
  <si>
    <t>دفعة من ح B7</t>
  </si>
  <si>
    <t>مريان مرقس مهني جرجس</t>
  </si>
  <si>
    <t>قسط الشقة 119م - الدور 8 - برج المنارة</t>
  </si>
  <si>
    <t>نبيل - معلق</t>
  </si>
  <si>
    <t>شراء طلبات للمطعم</t>
  </si>
  <si>
    <t xml:space="preserve">علي كشري </t>
  </si>
  <si>
    <t xml:space="preserve">طلبات ومشتريات المحل </t>
  </si>
  <si>
    <t xml:space="preserve">سلفة </t>
  </si>
  <si>
    <t xml:space="preserve">مسحوبات </t>
  </si>
  <si>
    <t xml:space="preserve">احمد فاروق </t>
  </si>
  <si>
    <t xml:space="preserve">محمد كشري </t>
  </si>
  <si>
    <t>من ح/ تشوينات باغوص 2</t>
  </si>
  <si>
    <t xml:space="preserve">سداد فاتورة مكرونة ومواد خام </t>
  </si>
  <si>
    <t xml:space="preserve">احمد محمد عويس </t>
  </si>
  <si>
    <t>حسين محمد رشيد</t>
  </si>
  <si>
    <t>شقة 173م الدور 6 برج B3</t>
  </si>
  <si>
    <t xml:space="preserve">محمد سمير عبد التواب </t>
  </si>
  <si>
    <t>قسط شقة 175م الدور 5 برج B7</t>
  </si>
  <si>
    <t xml:space="preserve">احمد عادل خليل </t>
  </si>
  <si>
    <t xml:space="preserve">قسط شقة 183م الدور 7 برج B </t>
  </si>
  <si>
    <t xml:space="preserve">هبة عبد الوهاب توفيق محمد </t>
  </si>
  <si>
    <t xml:space="preserve">حجز شقة 135م الدور 5 برج A3 </t>
  </si>
  <si>
    <t>يوم 7-11-2023</t>
  </si>
  <si>
    <t>يوم 8-11-2023</t>
  </si>
  <si>
    <t>يوم 9-11-2023</t>
  </si>
  <si>
    <t>يوم 10-11-2023</t>
  </si>
  <si>
    <t>رد المبلغ المعلق</t>
  </si>
  <si>
    <t>ملاك حلمي ثابت ونيس</t>
  </si>
  <si>
    <t>حجز - شقة 183م - برج D - الدور العاشر - ابراج المستقبل</t>
  </si>
  <si>
    <t>تحصيل بالبنك</t>
  </si>
  <si>
    <t>رشا جمال محمد احمد</t>
  </si>
  <si>
    <t>قسط الشقة 161م - الدور 9 - برج B10 - فيو بارك</t>
  </si>
  <si>
    <t xml:space="preserve">شعبان معمل مطعم الكشري </t>
  </si>
  <si>
    <t>محمد عباس</t>
  </si>
  <si>
    <t>دفعة من حساب مصنعية الدور 7 - على السنراوي</t>
  </si>
  <si>
    <t>احمد الظابط</t>
  </si>
  <si>
    <t xml:space="preserve">سداد فواتير كراتين المياه والكانز - مطعم الكشري </t>
  </si>
  <si>
    <t>حساب الطماطم حتى 12-11-2023</t>
  </si>
  <si>
    <t xml:space="preserve">صيانة موتوسيكل </t>
  </si>
  <si>
    <t>اسلام كشري</t>
  </si>
  <si>
    <t>-------------------------------</t>
  </si>
  <si>
    <t xml:space="preserve">عهدة مكتب </t>
  </si>
  <si>
    <t>نبيل معلق</t>
  </si>
  <si>
    <t xml:space="preserve">كزبرة وزبيب وحبهان </t>
  </si>
  <si>
    <t xml:space="preserve">احمد فريد </t>
  </si>
  <si>
    <t xml:space="preserve">لاغي </t>
  </si>
  <si>
    <t xml:space="preserve">ترخيص العربية الكوديك </t>
  </si>
  <si>
    <t xml:space="preserve">رمضان سيد - محمد علي </t>
  </si>
  <si>
    <t>دفعة من ح/ الحديد</t>
  </si>
  <si>
    <t xml:space="preserve">عيد طوب </t>
  </si>
  <si>
    <t xml:space="preserve">دفعة من ح/ الطوب الاسمنتي </t>
  </si>
  <si>
    <t>20ك كبدة×1100ج و10ك فراخ ×155ج</t>
  </si>
  <si>
    <t xml:space="preserve">عهدة </t>
  </si>
  <si>
    <t>يوم 11-11-2023</t>
  </si>
  <si>
    <t>يوم 12-11-2023</t>
  </si>
  <si>
    <t>شريف محمد علي محمد</t>
  </si>
  <si>
    <t>قسط شقة 130م الدور 5 برج B7</t>
  </si>
  <si>
    <t xml:space="preserve">عماد جلال عبود </t>
  </si>
  <si>
    <t>قسط شقة 147م الدور 4 برج B4</t>
  </si>
  <si>
    <t>احمد علام عبد الله</t>
  </si>
  <si>
    <t>مقدم شقة 299م الدور 6 برج A</t>
  </si>
  <si>
    <t>معلقات</t>
  </si>
  <si>
    <t xml:space="preserve">200000اسلام كشري  المتبقى من مبلغ 500000
500000الحاج احمد 
</t>
  </si>
  <si>
    <t xml:space="preserve">اسلام كشري </t>
  </si>
  <si>
    <t>رد سلفه - ومتبقى عليه 100 الف</t>
  </si>
  <si>
    <t>انجي طلعت فتحي احمد</t>
  </si>
  <si>
    <t>قسط الشقه 175 م - الدور الثانى - برج B7 - فيو بارك</t>
  </si>
  <si>
    <t>اسماء حمدي فرج</t>
  </si>
  <si>
    <t>جزء من مقدم الشقة 130م - الدور 4 - برج A6 - فيو بارك</t>
  </si>
  <si>
    <t>ضياء الدين اسماعيل صفر</t>
  </si>
  <si>
    <t xml:space="preserve">قسط الشقه 180م - الدور 10 - </t>
  </si>
  <si>
    <t>احمد رجب عبد العزيز</t>
  </si>
  <si>
    <t>قسط الشقه 130م - الدور 4 - فيو بارك - برج B7</t>
  </si>
  <si>
    <t>مصطفى عبد العظيم ذكي</t>
  </si>
  <si>
    <t>قسط الشقة 175م - الدور 8 - فيو بارك - برج A10</t>
  </si>
  <si>
    <t>محمد ربيع - النقاش</t>
  </si>
  <si>
    <t>دفعة من اعمال دهانات - العلميين</t>
  </si>
  <si>
    <t>طلبات للمطعم حسب المرفق</t>
  </si>
  <si>
    <t>محمد ممدوح</t>
  </si>
  <si>
    <t>سلفه - مطعم الكشري</t>
  </si>
  <si>
    <t>احمد سمير</t>
  </si>
  <si>
    <t>ابراج المستقبل</t>
  </si>
  <si>
    <t>سداد فاتورة 5509 و 5532 اللؤلؤة وجراج المنارة</t>
  </si>
  <si>
    <t xml:space="preserve">رد المبلغ المعلق </t>
  </si>
  <si>
    <t>محمد رشاد جمعه</t>
  </si>
  <si>
    <t>قسط الشقة 175م - الدور 4 - نموذج ابراج A10 - فيو بارك</t>
  </si>
  <si>
    <t>محمد احمد عبد التواب رزق</t>
  </si>
  <si>
    <t>قسط الشقة 250م - الدور لثاني -  فيو بارك - B1</t>
  </si>
  <si>
    <t>بدون</t>
  </si>
  <si>
    <t>وائل محمود على عبد العال</t>
  </si>
  <si>
    <t xml:space="preserve">مقدم -  207م الدور الخامس علوي برج A  ابراج المستقبل </t>
  </si>
  <si>
    <t>نبيل - البنك</t>
  </si>
  <si>
    <t>ايداع البنك</t>
  </si>
  <si>
    <t>فؤاد عبد الفتاح</t>
  </si>
  <si>
    <t>عموله مبيعات - ابراج المستقبل</t>
  </si>
  <si>
    <t>تشوينات باغوص 2</t>
  </si>
  <si>
    <t>200000 نقدي 
500000 شيك 116651</t>
  </si>
  <si>
    <t>-</t>
  </si>
  <si>
    <t xml:space="preserve">شيك 116651 </t>
  </si>
  <si>
    <t xml:space="preserve">شهاب </t>
  </si>
  <si>
    <t>الحاج احمد - شهاب</t>
  </si>
  <si>
    <t>رمضان عبد العزيز عبد العليم</t>
  </si>
  <si>
    <t>قسط شقة 190م -الدور الثامن - فيو بارك برج B2 - قسط السهم</t>
  </si>
  <si>
    <t xml:space="preserve">ملاك حلمي ثابت </t>
  </si>
  <si>
    <t>احمد صلاح عبد العظيم</t>
  </si>
  <si>
    <t>محمد ماضي</t>
  </si>
  <si>
    <t xml:space="preserve">احمد ربيع </t>
  </si>
  <si>
    <t>محمد نجم</t>
  </si>
  <si>
    <t>محمد عوض الله</t>
  </si>
  <si>
    <t>محمود نبيل درويش - النجار</t>
  </si>
  <si>
    <t>9ابواب - الدور 11</t>
  </si>
  <si>
    <t>مشتريات المطعم</t>
  </si>
  <si>
    <t xml:space="preserve">هانى الحجار </t>
  </si>
  <si>
    <t>رخام اسود + كوله - محل الدهب</t>
  </si>
  <si>
    <t>تامر بردي</t>
  </si>
  <si>
    <t>لقى ابو الدهب</t>
  </si>
  <si>
    <t>رد حجز د. محمد فكري بسند استلام 1241</t>
  </si>
  <si>
    <t>1500سلفه
100بنزين</t>
  </si>
  <si>
    <t>الحاج احمد</t>
  </si>
  <si>
    <t>معلق</t>
  </si>
  <si>
    <t>رد المبلغ المعلق من امس</t>
  </si>
  <si>
    <t xml:space="preserve">سداد سلفه احمد عزت </t>
  </si>
  <si>
    <t>ايراد المطعم 15-11-2023</t>
  </si>
  <si>
    <t>ايراد المطعم  16-11-2023</t>
  </si>
  <si>
    <t>محمد صابر ممس -</t>
  </si>
  <si>
    <t>باقى مبلغ ال 10000 ج باقى صيانة السيارة البيجو</t>
  </si>
  <si>
    <t>ايراد المطعم 17-11-2023</t>
  </si>
  <si>
    <t>دخول من خزينة الحاج</t>
  </si>
  <si>
    <t>طروب عبد النبي عبد الباسط</t>
  </si>
  <si>
    <t>قسط الشقة 130م - الدور 6 - برج B7 - فيو بارك</t>
  </si>
  <si>
    <t>صيانة العربية</t>
  </si>
  <si>
    <t>ميشيل راغب</t>
  </si>
  <si>
    <t>احبار</t>
  </si>
  <si>
    <t>سداد حساب الطماطم</t>
  </si>
  <si>
    <t>محمد صابر - ممس</t>
  </si>
  <si>
    <t>.......</t>
  </si>
  <si>
    <t>دفعة من حساب الحديد</t>
  </si>
  <si>
    <t xml:space="preserve">احمد الجبالى </t>
  </si>
  <si>
    <t>دفعة من مستخلص A6</t>
  </si>
  <si>
    <t xml:space="preserve">معلق </t>
  </si>
  <si>
    <t>ايراد المطعم 18-11-2023</t>
  </si>
  <si>
    <t>احمد عبد التواب كامل</t>
  </si>
  <si>
    <t>قسط شقة 135م - الدور التاسع فيو بارك - برج A</t>
  </si>
  <si>
    <t>سداد فاتورة سباكة الدور 7 - على السنراوي</t>
  </si>
  <si>
    <t>محمد كشري - تشوينات</t>
  </si>
  <si>
    <t>6200قحافة
1200باغوص</t>
  </si>
  <si>
    <t>مصطفى ربيع</t>
  </si>
  <si>
    <t xml:space="preserve">زيت للمطعم ومعالق وكاتشب </t>
  </si>
  <si>
    <t>حساب الطاطم</t>
  </si>
  <si>
    <t>فاطمة عبد الله محمد</t>
  </si>
  <si>
    <t>مقدم شقة النموذج 3 - الدور 6 - مساحة 178م - المستقبل - برج D</t>
  </si>
  <si>
    <t>رمضان جلال احمد 
رشا حسين عبد الرحمن</t>
  </si>
  <si>
    <t>قسط شقة 143م - الدور 9 - برج B4 -  فيو بارك</t>
  </si>
  <si>
    <t>ايراد المطعم  19-11-2023</t>
  </si>
  <si>
    <t>ايداع شيك 116655
ايداع شيك 116654</t>
  </si>
  <si>
    <t>ايهاب عياد واصف</t>
  </si>
  <si>
    <t>قسط الشقه 160م - الدور 9 - برج B10-فيو بارك</t>
  </si>
  <si>
    <t>هبد ابراهيم الدسوقى محمد حسن</t>
  </si>
  <si>
    <t>قسط شقة 172م - الدور 2 - برج B3 -فيو بارك</t>
  </si>
  <si>
    <t>احمد حسين محمد طه</t>
  </si>
  <si>
    <t>قسط محل 25م - ابراج المستقبل</t>
  </si>
  <si>
    <t>عبد الله عبد التواب - خوازيق مول الصحراوي</t>
  </si>
  <si>
    <t>اكراميات</t>
  </si>
  <si>
    <t>150000شيك 116655
150000شيك 116654</t>
  </si>
  <si>
    <t>باقى حساب الزيت والمعالق وفاتورة بنزين التريسيكل</t>
  </si>
  <si>
    <t xml:space="preserve">مسحوبات 
بيد على كشري </t>
  </si>
  <si>
    <t>قسط من سهم برج B2</t>
  </si>
  <si>
    <t>سعيد زايد يونس</t>
  </si>
  <si>
    <t>قسط شقة 175م - الدور الرابع - برج B7 - فيو بارك</t>
  </si>
  <si>
    <t>محمد كشري - تشوين</t>
  </si>
  <si>
    <t>ادهم كشري
8020ج ح/باغوص
19730ج ح/ قحافة</t>
  </si>
  <si>
    <t>رجب جمعه عبد المقصود</t>
  </si>
  <si>
    <t>سلفه من الراتب ( غفير المنارة )</t>
  </si>
  <si>
    <t>محمود البحار</t>
  </si>
  <si>
    <t>كبدة وفراخ وموتزريلا</t>
  </si>
  <si>
    <t>مسحوبات - اصلاح غسالة الحاجه ومتبقى 4000 ج بيد نبيل شعبان</t>
  </si>
  <si>
    <t xml:space="preserve">نبيل شعبان </t>
  </si>
  <si>
    <t>حساب البصل والطماطم</t>
  </si>
  <si>
    <t>رد المعلق من امس</t>
  </si>
  <si>
    <t>محمود عوض الله</t>
  </si>
  <si>
    <t xml:space="preserve">دخول </t>
  </si>
  <si>
    <t>دخول من الحاج</t>
  </si>
  <si>
    <t>ايراد المطعم 21-11-2023</t>
  </si>
  <si>
    <t>باقى عليه 95000 ج</t>
  </si>
  <si>
    <t>امين عرفه ويمني فوزي</t>
  </si>
  <si>
    <t>قسط الشقة 185م - دور 2 - برج المنارة</t>
  </si>
  <si>
    <t>ابانوب عادل حبيب</t>
  </si>
  <si>
    <t>قسط الشقة 138م - الدور 4 - برج A4 - فيو بارك</t>
  </si>
  <si>
    <t>قسط الشقة 165م - فيو بارك برج B2</t>
  </si>
  <si>
    <t xml:space="preserve">محمد مصطفى خلف </t>
  </si>
  <si>
    <t>قسط الشقة 145م - دور 2 - برج B3 - فيو بارك</t>
  </si>
  <si>
    <t>امنية محسن السيد</t>
  </si>
  <si>
    <t>قسط الشقة 183م - الدور 7 - برج D -  المستقبل</t>
  </si>
  <si>
    <t>ارك هاوس</t>
  </si>
  <si>
    <t>قسط ارض B11</t>
  </si>
  <si>
    <t>الامير مصطفى حسن</t>
  </si>
  <si>
    <t>رمضان سيد - شيك رقم 5784 CIB</t>
  </si>
  <si>
    <t>شيك 116656
شيك 116657</t>
  </si>
  <si>
    <t>احمد حسين احمد</t>
  </si>
  <si>
    <t>قسط الشقة 190م - الدور 6 - برج B2  فيو بارك</t>
  </si>
  <si>
    <t>احمد عيد - معمل</t>
  </si>
  <si>
    <t xml:space="preserve">مؤسسة الكهرباء  </t>
  </si>
  <si>
    <t>شهاب</t>
  </si>
  <si>
    <t>نبيل</t>
  </si>
  <si>
    <t>مصروفات من 
خزينة احمد عزت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</si>
</sst>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64" formatCode="_-* #,##0.00\ _د_._إ_._‏_-;\-* #,##0.00\ _د_._إ_._‏_-;_-* &quot;-&quot;??\ _د_._إ_._‏_-;_-@_-"/>
    <numFmt numFmtId="165" formatCode="_-* #,##0\ _ج_._م_._‏_-;\-* #,##0\ _ج_._م_._‏_-;_-* &quot;-&quot;??\ _ج_._م_._‏_-;_-@_-"/>
    <numFmt numFmtId="166" formatCode="_-* #,##0\ _د_._إ_._‏_-;\-* #,##0\ _د_._إ_._‏_-;_-* &quot;-&quot;??\ _د_._إ_._‏_-;_-@_-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36"/>
      <color theme="1"/>
      <name val="Calibri"/>
      <family val="2"/>
      <scheme val="minor"/>
    </font>
    <font>
      <sz val="36"/>
      <color theme="1"/>
      <name val="Calibri"/>
      <family val="2"/>
      <scheme val="minor"/>
    </font>
    <font>
      <sz val="28"/>
      <color theme="1"/>
      <name val="Calibri"/>
      <family val="2"/>
      <scheme val="minor"/>
    </font>
    <font>
      <sz val="55"/>
      <color theme="1"/>
      <name val="Calibri"/>
      <family val="2"/>
      <scheme val="minor"/>
    </font>
    <font>
      <b/>
      <u val="singleAccounting"/>
      <sz val="28"/>
      <color theme="1"/>
      <name val="Calibri"/>
      <family val="2"/>
      <scheme val="minor"/>
    </font>
    <font>
      <b/>
      <sz val="48"/>
      <color theme="1"/>
      <name val="Calibri"/>
      <family val="2"/>
      <scheme val="minor"/>
    </font>
    <font>
      <b/>
      <sz val="36"/>
      <color rgb="FFFF0000"/>
      <name val="Calibri"/>
      <family val="2"/>
      <scheme val="minor"/>
    </font>
    <font>
      <b/>
      <u/>
      <sz val="48"/>
      <color theme="1"/>
      <name val="Calibri"/>
      <family val="2"/>
      <scheme val="minor"/>
    </font>
    <font>
      <b/>
      <sz val="48"/>
      <color rgb="FFFF0000"/>
      <name val="Calibri"/>
      <family val="2"/>
      <scheme val="minor"/>
    </font>
    <font>
      <b/>
      <sz val="72"/>
      <color theme="1"/>
      <name val="Calibri"/>
      <family val="2"/>
      <scheme val="minor"/>
    </font>
    <font>
      <b/>
      <sz val="72"/>
      <name val="Calibri"/>
      <family val="2"/>
      <scheme val="minor"/>
    </font>
    <font>
      <b/>
      <u val="singleAccounting"/>
      <sz val="72"/>
      <color theme="1"/>
      <name val="Calibri"/>
      <family val="2"/>
      <scheme val="minor"/>
    </font>
    <font>
      <b/>
      <sz val="72"/>
      <color rgb="FFFF0000"/>
      <name val="Calibri"/>
      <family val="2"/>
      <scheme val="minor"/>
    </font>
    <font>
      <sz val="72"/>
      <color theme="1"/>
      <name val="Calibri"/>
      <family val="2"/>
      <scheme val="minor"/>
    </font>
    <font>
      <sz val="72"/>
      <name val="Calibri"/>
      <family val="2"/>
      <scheme val="minor"/>
    </font>
    <font>
      <sz val="72"/>
      <color rgb="FFFF0000"/>
      <name val="Calibri"/>
      <family val="2"/>
      <scheme val="minor"/>
    </font>
    <font>
      <b/>
      <sz val="36"/>
      <color rgb="FF0070C0"/>
      <name val="Calibri"/>
      <family val="2"/>
      <scheme val="minor"/>
    </font>
    <font>
      <b/>
      <sz val="48"/>
      <color rgb="FF0070C0"/>
      <name val="Calibri"/>
      <family val="2"/>
      <scheme val="minor"/>
    </font>
    <font>
      <b/>
      <sz val="72"/>
      <color rgb="FF0070C0"/>
      <name val="Calibri"/>
      <family val="2"/>
      <scheme val="minor"/>
    </font>
    <font>
      <sz val="72"/>
      <color rgb="FF0070C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ck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29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0" fontId="3" fillId="0" borderId="0" xfId="0" applyFont="1"/>
    <xf numFmtId="0" fontId="4" fillId="0" borderId="0" xfId="0" applyFont="1"/>
    <xf numFmtId="0" fontId="5" fillId="3" borderId="1" xfId="0" applyFont="1" applyFill="1" applyBorder="1" applyAlignment="1">
      <alignment horizontal="center" vertical="center" wrapText="1"/>
    </xf>
    <xf numFmtId="14" fontId="5" fillId="3" borderId="2" xfId="0" applyNumberFormat="1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165" fontId="5" fillId="3" borderId="2" xfId="1" applyNumberFormat="1" applyFont="1" applyFill="1" applyBorder="1" applyAlignment="1">
      <alignment horizontal="center" vertical="center" wrapText="1"/>
    </xf>
    <xf numFmtId="0" fontId="5" fillId="0" borderId="0" xfId="0" applyFont="1"/>
    <xf numFmtId="0" fontId="2" fillId="0" borderId="0" xfId="0" applyFont="1" applyAlignment="1">
      <alignment horizontal="center" vertical="center"/>
    </xf>
    <xf numFmtId="14" fontId="2" fillId="0" borderId="0" xfId="0" applyNumberFormat="1" applyFont="1" applyAlignment="1">
      <alignment horizontal="center" vertical="center"/>
    </xf>
    <xf numFmtId="43" fontId="2" fillId="0" borderId="0" xfId="1" applyFont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43" fontId="2" fillId="0" borderId="0" xfId="1" applyFont="1" applyFill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14" fontId="2" fillId="0" borderId="3" xfId="0" applyNumberFormat="1" applyFont="1" applyBorder="1" applyAlignment="1">
      <alignment horizontal="center" vertical="center"/>
    </xf>
    <xf numFmtId="43" fontId="2" fillId="0" borderId="3" xfId="1" applyFont="1" applyFill="1" applyBorder="1" applyAlignment="1">
      <alignment horizontal="center" vertical="center"/>
    </xf>
    <xf numFmtId="43" fontId="2" fillId="0" borderId="3" xfId="1" applyFont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14" fontId="2" fillId="2" borderId="3" xfId="0" applyNumberFormat="1" applyFont="1" applyFill="1" applyBorder="1" applyAlignment="1">
      <alignment horizontal="center" vertical="center"/>
    </xf>
    <xf numFmtId="43" fontId="2" fillId="2" borderId="3" xfId="1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/>
    </xf>
    <xf numFmtId="43" fontId="2" fillId="4" borderId="3" xfId="1" applyFont="1" applyFill="1" applyBorder="1" applyAlignment="1">
      <alignment horizontal="center" vertical="center"/>
    </xf>
    <xf numFmtId="166" fontId="2" fillId="2" borderId="3" xfId="1" applyNumberFormat="1" applyFont="1" applyFill="1" applyBorder="1" applyAlignment="1">
      <alignment horizontal="center" vertical="center"/>
    </xf>
    <xf numFmtId="166" fontId="2" fillId="0" borderId="3" xfId="1" applyNumberFormat="1" applyFont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166" fontId="8" fillId="2" borderId="3" xfId="1" applyNumberFormat="1" applyFont="1" applyFill="1" applyBorder="1" applyAlignment="1">
      <alignment horizontal="center" vertical="center"/>
    </xf>
    <xf numFmtId="43" fontId="8" fillId="0" borderId="3" xfId="1" applyFont="1" applyFill="1" applyBorder="1" applyAlignment="1">
      <alignment horizontal="center" vertical="center"/>
    </xf>
    <xf numFmtId="166" fontId="2" fillId="0" borderId="3" xfId="1" applyNumberFormat="1" applyFont="1" applyFill="1" applyBorder="1" applyAlignment="1">
      <alignment horizontal="center" vertical="center"/>
    </xf>
    <xf numFmtId="0" fontId="2" fillId="5" borderId="3" xfId="0" applyFont="1" applyFill="1" applyBorder="1" applyAlignment="1">
      <alignment horizontal="center" vertical="center"/>
    </xf>
    <xf numFmtId="0" fontId="8" fillId="5" borderId="3" xfId="0" applyFont="1" applyFill="1" applyBorder="1" applyAlignment="1">
      <alignment horizontal="center" vertical="center"/>
    </xf>
    <xf numFmtId="166" fontId="8" fillId="5" borderId="3" xfId="1" applyNumberFormat="1" applyFont="1" applyFill="1" applyBorder="1" applyAlignment="1">
      <alignment horizontal="center" vertical="center"/>
    </xf>
    <xf numFmtId="166" fontId="2" fillId="5" borderId="3" xfId="1" applyNumberFormat="1" applyFont="1" applyFill="1" applyBorder="1" applyAlignment="1">
      <alignment horizontal="center" vertical="center"/>
    </xf>
    <xf numFmtId="166" fontId="8" fillId="0" borderId="3" xfId="1" applyNumberFormat="1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14" fontId="7" fillId="0" borderId="3" xfId="0" applyNumberFormat="1" applyFont="1" applyBorder="1" applyAlignment="1">
      <alignment horizontal="center" vertical="center"/>
    </xf>
    <xf numFmtId="166" fontId="7" fillId="0" borderId="3" xfId="1" applyNumberFormat="1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166" fontId="7" fillId="2" borderId="3" xfId="1" applyNumberFormat="1" applyFont="1" applyFill="1" applyBorder="1" applyAlignment="1">
      <alignment horizontal="center" vertical="center"/>
    </xf>
    <xf numFmtId="166" fontId="9" fillId="0" borderId="3" xfId="1" applyNumberFormat="1" applyFont="1" applyFill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166" fontId="9" fillId="2" borderId="3" xfId="1" applyNumberFormat="1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14" fontId="10" fillId="0" borderId="3" xfId="0" applyNumberFormat="1" applyFont="1" applyBorder="1" applyAlignment="1">
      <alignment horizontal="center" vertical="center"/>
    </xf>
    <xf numFmtId="166" fontId="10" fillId="0" borderId="3" xfId="1" applyNumberFormat="1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/>
    </xf>
    <xf numFmtId="166" fontId="10" fillId="2" borderId="3" xfId="1" applyNumberFormat="1" applyFont="1" applyFill="1" applyBorder="1" applyAlignment="1">
      <alignment horizontal="center" vertical="center"/>
    </xf>
    <xf numFmtId="0" fontId="7" fillId="0" borderId="3" xfId="0" applyFont="1" applyBorder="1" applyAlignment="1">
      <alignment horizontal="right" vertical="center"/>
    </xf>
    <xf numFmtId="0" fontId="7" fillId="2" borderId="3" xfId="0" applyFont="1" applyFill="1" applyBorder="1" applyAlignment="1">
      <alignment horizontal="right" vertical="center"/>
    </xf>
    <xf numFmtId="0" fontId="11" fillId="0" borderId="3" xfId="0" applyFont="1" applyBorder="1" applyAlignment="1">
      <alignment horizontal="center" vertical="center"/>
    </xf>
    <xf numFmtId="14" fontId="11" fillId="0" borderId="3" xfId="0" applyNumberFormat="1" applyFont="1" applyBorder="1" applyAlignment="1">
      <alignment horizontal="center" vertical="center"/>
    </xf>
    <xf numFmtId="166" fontId="11" fillId="0" borderId="3" xfId="1" applyNumberFormat="1" applyFont="1" applyFill="1" applyBorder="1" applyAlignment="1">
      <alignment horizontal="center" vertical="center"/>
    </xf>
    <xf numFmtId="43" fontId="11" fillId="0" borderId="3" xfId="1" applyFont="1" applyFill="1" applyBorder="1" applyAlignment="1">
      <alignment horizontal="center" vertical="center"/>
    </xf>
    <xf numFmtId="0" fontId="11" fillId="0" borderId="3" xfId="0" applyFont="1" applyBorder="1" applyAlignment="1">
      <alignment horizontal="right" vertical="center"/>
    </xf>
    <xf numFmtId="0" fontId="11" fillId="2" borderId="3" xfId="0" applyFont="1" applyFill="1" applyBorder="1" applyAlignment="1">
      <alignment horizontal="center" vertical="center"/>
    </xf>
    <xf numFmtId="14" fontId="11" fillId="2" borderId="3" xfId="0" applyNumberFormat="1" applyFont="1" applyFill="1" applyBorder="1" applyAlignment="1">
      <alignment horizontal="center" vertical="center"/>
    </xf>
    <xf numFmtId="166" fontId="11" fillId="2" borderId="3" xfId="1" applyNumberFormat="1" applyFont="1" applyFill="1" applyBorder="1" applyAlignment="1">
      <alignment horizontal="center" vertical="center"/>
    </xf>
    <xf numFmtId="43" fontId="11" fillId="2" borderId="3" xfId="1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right" vertical="center"/>
    </xf>
    <xf numFmtId="0" fontId="11" fillId="6" borderId="3" xfId="0" applyFont="1" applyFill="1" applyBorder="1" applyAlignment="1">
      <alignment horizontal="center" vertical="center"/>
    </xf>
    <xf numFmtId="14" fontId="11" fillId="6" borderId="3" xfId="0" applyNumberFormat="1" applyFont="1" applyFill="1" applyBorder="1" applyAlignment="1">
      <alignment horizontal="center" vertical="center"/>
    </xf>
    <xf numFmtId="166" fontId="11" fillId="6" borderId="3" xfId="1" applyNumberFormat="1" applyFont="1" applyFill="1" applyBorder="1" applyAlignment="1">
      <alignment horizontal="center" vertical="center"/>
    </xf>
    <xf numFmtId="43" fontId="11" fillId="6" borderId="3" xfId="1" applyFont="1" applyFill="1" applyBorder="1" applyAlignment="1">
      <alignment horizontal="center" vertical="center"/>
    </xf>
    <xf numFmtId="0" fontId="11" fillId="6" borderId="3" xfId="0" applyFont="1" applyFill="1" applyBorder="1" applyAlignment="1">
      <alignment horizontal="right" vertical="center"/>
    </xf>
    <xf numFmtId="0" fontId="11" fillId="0" borderId="3" xfId="0" applyFont="1" applyBorder="1" applyAlignment="1">
      <alignment horizontal="right" vertical="center" wrapText="1"/>
    </xf>
    <xf numFmtId="0" fontId="11" fillId="2" borderId="3" xfId="0" applyFont="1" applyFill="1" applyBorder="1" applyAlignment="1">
      <alignment horizontal="right" vertical="center" wrapText="1"/>
    </xf>
    <xf numFmtId="0" fontId="11" fillId="0" borderId="3" xfId="0" applyFont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/>
    </xf>
    <xf numFmtId="166" fontId="12" fillId="2" borderId="3" xfId="1" applyNumberFormat="1" applyFont="1" applyFill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166" fontId="12" fillId="0" borderId="3" xfId="1" applyNumberFormat="1" applyFont="1" applyFill="1" applyBorder="1" applyAlignment="1">
      <alignment horizontal="center" vertical="center"/>
    </xf>
    <xf numFmtId="0" fontId="12" fillId="6" borderId="3" xfId="0" applyFont="1" applyFill="1" applyBorder="1" applyAlignment="1">
      <alignment horizontal="center" vertical="center"/>
    </xf>
    <xf numFmtId="166" fontId="12" fillId="6" borderId="3" xfId="1" applyNumberFormat="1" applyFont="1" applyFill="1" applyBorder="1" applyAlignment="1">
      <alignment horizontal="center" vertical="center"/>
    </xf>
    <xf numFmtId="0" fontId="11" fillId="6" borderId="3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1" fillId="3" borderId="3" xfId="0" applyFont="1" applyFill="1" applyBorder="1" applyAlignment="1">
      <alignment horizontal="center" vertical="center"/>
    </xf>
    <xf numFmtId="14" fontId="11" fillId="3" borderId="3" xfId="0" applyNumberFormat="1" applyFont="1" applyFill="1" applyBorder="1" applyAlignment="1">
      <alignment horizontal="center" vertical="center"/>
    </xf>
    <xf numFmtId="0" fontId="12" fillId="3" borderId="3" xfId="0" applyFont="1" applyFill="1" applyBorder="1" applyAlignment="1">
      <alignment horizontal="center" vertical="center"/>
    </xf>
    <xf numFmtId="166" fontId="12" fillId="3" borderId="3" xfId="1" applyNumberFormat="1" applyFont="1" applyFill="1" applyBorder="1" applyAlignment="1">
      <alignment horizontal="center" vertical="center"/>
    </xf>
    <xf numFmtId="166" fontId="11" fillId="3" borderId="3" xfId="1" applyNumberFormat="1" applyFont="1" applyFill="1" applyBorder="1" applyAlignment="1">
      <alignment horizontal="center" vertical="center"/>
    </xf>
    <xf numFmtId="43" fontId="11" fillId="3" borderId="3" xfId="1" applyFont="1" applyFill="1" applyBorder="1" applyAlignment="1">
      <alignment horizontal="center" vertical="center"/>
    </xf>
    <xf numFmtId="0" fontId="11" fillId="3" borderId="3" xfId="0" applyFont="1" applyFill="1" applyBorder="1" applyAlignment="1">
      <alignment horizontal="center" vertical="center" wrapText="1"/>
    </xf>
    <xf numFmtId="166" fontId="13" fillId="6" borderId="3" xfId="1" applyNumberFormat="1" applyFont="1" applyFill="1" applyBorder="1" applyAlignment="1">
      <alignment horizontal="center" vertical="center"/>
    </xf>
    <xf numFmtId="0" fontId="14" fillId="2" borderId="3" xfId="0" applyFont="1" applyFill="1" applyBorder="1" applyAlignment="1">
      <alignment horizontal="center" vertical="center"/>
    </xf>
    <xf numFmtId="43" fontId="11" fillId="2" borderId="3" xfId="1" applyFont="1" applyFill="1" applyBorder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/>
    </xf>
    <xf numFmtId="14" fontId="15" fillId="2" borderId="3" xfId="0" applyNumberFormat="1" applyFont="1" applyFill="1" applyBorder="1" applyAlignment="1">
      <alignment horizontal="center" vertical="center"/>
    </xf>
    <xf numFmtId="0" fontId="16" fillId="2" borderId="3" xfId="0" applyFont="1" applyFill="1" applyBorder="1" applyAlignment="1">
      <alignment horizontal="center" vertical="center"/>
    </xf>
    <xf numFmtId="166" fontId="16" fillId="2" borderId="3" xfId="1" applyNumberFormat="1" applyFont="1" applyFill="1" applyBorder="1" applyAlignment="1">
      <alignment horizontal="center" vertical="center"/>
    </xf>
    <xf numFmtId="166" fontId="15" fillId="2" borderId="3" xfId="1" applyNumberFormat="1" applyFont="1" applyFill="1" applyBorder="1" applyAlignment="1">
      <alignment horizontal="center" vertical="center"/>
    </xf>
    <xf numFmtId="43" fontId="15" fillId="2" borderId="3" xfId="1" applyFont="1" applyFill="1" applyBorder="1" applyAlignment="1">
      <alignment horizontal="center" vertical="center"/>
    </xf>
    <xf numFmtId="0" fontId="15" fillId="2" borderId="3" xfId="0" applyFont="1" applyFill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/>
    </xf>
    <xf numFmtId="14" fontId="15" fillId="0" borderId="3" xfId="0" applyNumberFormat="1" applyFont="1" applyBorder="1" applyAlignment="1">
      <alignment horizontal="center" vertical="center"/>
    </xf>
    <xf numFmtId="0" fontId="16" fillId="0" borderId="3" xfId="0" applyFont="1" applyBorder="1" applyAlignment="1">
      <alignment horizontal="center" vertical="center"/>
    </xf>
    <xf numFmtId="166" fontId="16" fillId="0" borderId="3" xfId="1" applyNumberFormat="1" applyFont="1" applyFill="1" applyBorder="1" applyAlignment="1">
      <alignment horizontal="center" vertical="center"/>
    </xf>
    <xf numFmtId="166" fontId="15" fillId="0" borderId="3" xfId="1" applyNumberFormat="1" applyFont="1" applyFill="1" applyBorder="1" applyAlignment="1">
      <alignment horizontal="center" vertical="center"/>
    </xf>
    <xf numFmtId="43" fontId="15" fillId="0" borderId="3" xfId="1" applyFont="1" applyFill="1" applyBorder="1" applyAlignment="1">
      <alignment horizontal="center" vertical="center"/>
    </xf>
    <xf numFmtId="0" fontId="15" fillId="0" borderId="3" xfId="0" applyFont="1" applyBorder="1" applyAlignment="1">
      <alignment horizontal="center" vertical="center" wrapText="1"/>
    </xf>
    <xf numFmtId="0" fontId="15" fillId="6" borderId="3" xfId="0" applyFont="1" applyFill="1" applyBorder="1" applyAlignment="1">
      <alignment horizontal="center" vertical="center"/>
    </xf>
    <xf numFmtId="14" fontId="15" fillId="6" borderId="3" xfId="0" applyNumberFormat="1" applyFont="1" applyFill="1" applyBorder="1" applyAlignment="1">
      <alignment horizontal="center" vertical="center"/>
    </xf>
    <xf numFmtId="0" fontId="16" fillId="6" borderId="3" xfId="0" applyFont="1" applyFill="1" applyBorder="1" applyAlignment="1">
      <alignment horizontal="center" vertical="center"/>
    </xf>
    <xf numFmtId="166" fontId="16" fillId="6" borderId="3" xfId="1" applyNumberFormat="1" applyFont="1" applyFill="1" applyBorder="1" applyAlignment="1">
      <alignment horizontal="center" vertical="center"/>
    </xf>
    <xf numFmtId="166" fontId="15" fillId="6" borderId="3" xfId="1" applyNumberFormat="1" applyFont="1" applyFill="1" applyBorder="1" applyAlignment="1">
      <alignment horizontal="center" vertical="center"/>
    </xf>
    <xf numFmtId="43" fontId="15" fillId="6" borderId="3" xfId="1" applyFont="1" applyFill="1" applyBorder="1" applyAlignment="1">
      <alignment horizontal="center" vertical="center"/>
    </xf>
    <xf numFmtId="0" fontId="15" fillId="6" borderId="3" xfId="0" applyFont="1" applyFill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/>
    </xf>
    <xf numFmtId="166" fontId="17" fillId="0" borderId="3" xfId="1" applyNumberFormat="1" applyFont="1" applyFill="1" applyBorder="1" applyAlignment="1">
      <alignment horizontal="center" vertical="center"/>
    </xf>
    <xf numFmtId="43" fontId="17" fillId="0" borderId="3" xfId="1" applyFont="1" applyFill="1" applyBorder="1" applyAlignment="1">
      <alignment horizontal="center" vertical="center"/>
    </xf>
    <xf numFmtId="0" fontId="17" fillId="0" borderId="3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43" fontId="11" fillId="0" borderId="5" xfId="1" applyFont="1" applyBorder="1" applyAlignment="1">
      <alignment horizontal="center" vertical="center" wrapText="1"/>
    </xf>
    <xf numFmtId="43" fontId="11" fillId="0" borderId="6" xfId="1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164" fontId="11" fillId="0" borderId="7" xfId="0" applyNumberFormat="1" applyFont="1" applyBorder="1" applyAlignment="1">
      <alignment horizontal="center" vertical="center"/>
    </xf>
    <xf numFmtId="43" fontId="11" fillId="0" borderId="8" xfId="1" applyFont="1" applyBorder="1" applyAlignment="1">
      <alignment horizontal="center" vertical="center"/>
    </xf>
    <xf numFmtId="43" fontId="11" fillId="0" borderId="9" xfId="1" applyFont="1" applyBorder="1" applyAlignment="1">
      <alignment horizontal="center" vertical="center"/>
    </xf>
    <xf numFmtId="43" fontId="4" fillId="0" borderId="0" xfId="0" applyNumberFormat="1" applyFont="1"/>
    <xf numFmtId="0" fontId="15" fillId="0" borderId="0" xfId="0" applyFont="1"/>
    <xf numFmtId="166" fontId="18" fillId="2" borderId="3" xfId="1" applyNumberFormat="1" applyFont="1" applyFill="1" applyBorder="1" applyAlignment="1">
      <alignment horizontal="center" vertical="center"/>
    </xf>
    <xf numFmtId="166" fontId="19" fillId="0" borderId="3" xfId="1" applyNumberFormat="1" applyFont="1" applyFill="1" applyBorder="1" applyAlignment="1">
      <alignment horizontal="center" vertical="center"/>
    </xf>
    <xf numFmtId="166" fontId="20" fillId="2" borderId="3" xfId="1" applyNumberFormat="1" applyFont="1" applyFill="1" applyBorder="1" applyAlignment="1">
      <alignment horizontal="center" vertical="center"/>
    </xf>
    <xf numFmtId="166" fontId="21" fillId="0" borderId="3" xfId="1" applyNumberFormat="1" applyFont="1" applyFill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10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1B688C-EB34-4477-8F96-9F4BF9961972}">
  <dimension ref="A1:J338"/>
  <sheetViews>
    <sheetView rightToLeft="1" tabSelected="1" topLeftCell="A217" zoomScale="37" zoomScaleNormal="37" workbookViewId="0">
      <selection activeCell="B110" sqref="B110"/>
    </sheetView>
  </sheetViews>
  <sheetFormatPr defaultColWidth="42.85546875" defaultRowHeight="36" x14ac:dyDescent="0.55000000000000004"/>
  <cols>
    <col min="1" max="1" width="64.28515625" style="4" bestFit="1" customWidth="1"/>
    <col min="2" max="2" width="102.42578125" style="4" bestFit="1" customWidth="1"/>
    <col min="3" max="3" width="100.140625" style="4" bestFit="1" customWidth="1"/>
    <col min="4" max="4" width="56.5703125" style="4" bestFit="1" customWidth="1"/>
    <col min="5" max="6" width="93.28515625" style="4" bestFit="1" customWidth="1"/>
    <col min="7" max="7" width="92.140625" style="4" bestFit="1" customWidth="1"/>
    <col min="8" max="8" width="73.7109375" style="4" customWidth="1"/>
    <col min="9" max="9" width="194.5703125" style="4" bestFit="1" customWidth="1"/>
    <col min="10" max="10" width="65.42578125" style="4" customWidth="1"/>
    <col min="11" max="16384" width="42.85546875" style="4"/>
  </cols>
  <sheetData>
    <row r="1" spans="1:10" ht="47.25" hidden="1" thickBot="1" x14ac:dyDescent="0.75">
      <c r="A1" s="1" t="s">
        <v>0</v>
      </c>
      <c r="B1" s="2" t="s">
        <v>1</v>
      </c>
      <c r="C1" s="3"/>
      <c r="D1" s="3"/>
      <c r="E1" s="3"/>
      <c r="F1" s="3"/>
      <c r="G1" s="3"/>
      <c r="H1" s="3"/>
      <c r="I1" s="3"/>
      <c r="J1" s="3"/>
    </row>
    <row r="2" spans="1:10" s="9" customFormat="1" ht="141.75" thickBot="1" x14ac:dyDescent="1.1000000000000001">
      <c r="A2" s="5" t="s">
        <v>2</v>
      </c>
      <c r="B2" s="6" t="s">
        <v>3</v>
      </c>
      <c r="C2" s="7" t="s">
        <v>4</v>
      </c>
      <c r="D2" s="7" t="s">
        <v>5</v>
      </c>
      <c r="E2" s="8" t="s">
        <v>6</v>
      </c>
      <c r="F2" s="8" t="s">
        <v>7</v>
      </c>
      <c r="G2" s="8" t="s">
        <v>8</v>
      </c>
      <c r="H2" s="7" t="s">
        <v>9</v>
      </c>
      <c r="I2" s="7" t="s">
        <v>10</v>
      </c>
      <c r="J2" s="7" t="s">
        <v>11</v>
      </c>
    </row>
    <row r="3" spans="1:10" ht="46.5" x14ac:dyDescent="0.55000000000000004">
      <c r="A3" s="10"/>
      <c r="B3" s="11"/>
      <c r="C3" s="10"/>
      <c r="D3" s="10"/>
      <c r="E3" s="12"/>
      <c r="F3" s="12"/>
      <c r="G3" s="13">
        <v>414072</v>
      </c>
      <c r="H3" s="14" t="s">
        <v>12</v>
      </c>
      <c r="I3" s="10"/>
      <c r="J3" s="10"/>
    </row>
    <row r="4" spans="1:10" ht="46.5" x14ac:dyDescent="0.55000000000000004">
      <c r="A4" s="15" t="s">
        <v>1</v>
      </c>
      <c r="B4" s="16">
        <v>45228</v>
      </c>
      <c r="C4" s="15">
        <v>1713</v>
      </c>
      <c r="D4" s="15"/>
      <c r="E4" s="17"/>
      <c r="F4" s="18">
        <v>42725</v>
      </c>
      <c r="G4" s="17">
        <f>+G3+E4-F4</f>
        <v>371347</v>
      </c>
      <c r="H4" s="17" t="s">
        <v>13</v>
      </c>
      <c r="I4" s="15" t="s">
        <v>14</v>
      </c>
      <c r="J4" s="15"/>
    </row>
    <row r="5" spans="1:10" ht="46.5" x14ac:dyDescent="0.55000000000000004">
      <c r="A5" s="19" t="s">
        <v>1</v>
      </c>
      <c r="B5" s="20">
        <v>45228</v>
      </c>
      <c r="C5" s="19">
        <v>1714</v>
      </c>
      <c r="D5" s="19"/>
      <c r="E5" s="21"/>
      <c r="F5" s="21">
        <v>0</v>
      </c>
      <c r="G5" s="17">
        <f t="shared" ref="G5:G68" si="0">+G4+E5-F5</f>
        <v>371347</v>
      </c>
      <c r="H5" s="19" t="s">
        <v>15</v>
      </c>
      <c r="I5" s="19"/>
      <c r="J5" s="19"/>
    </row>
    <row r="6" spans="1:10" ht="46.5" x14ac:dyDescent="0.55000000000000004">
      <c r="A6" s="15" t="s">
        <v>1</v>
      </c>
      <c r="B6" s="16">
        <v>45228</v>
      </c>
      <c r="C6" s="15">
        <v>1715</v>
      </c>
      <c r="D6" s="15"/>
      <c r="E6" s="17"/>
      <c r="F6" s="18">
        <v>8000</v>
      </c>
      <c r="G6" s="17">
        <f t="shared" si="0"/>
        <v>363347</v>
      </c>
      <c r="H6" s="17" t="s">
        <v>16</v>
      </c>
      <c r="I6" s="15" t="s">
        <v>17</v>
      </c>
      <c r="J6" s="15"/>
    </row>
    <row r="7" spans="1:10" ht="46.5" x14ac:dyDescent="0.55000000000000004">
      <c r="A7" s="19" t="s">
        <v>1</v>
      </c>
      <c r="B7" s="20">
        <v>45228</v>
      </c>
      <c r="C7" s="19"/>
      <c r="D7" s="19">
        <v>1213</v>
      </c>
      <c r="E7" s="21">
        <v>100000</v>
      </c>
      <c r="F7" s="21"/>
      <c r="G7" s="17">
        <f t="shared" si="0"/>
        <v>463347</v>
      </c>
      <c r="H7" s="19" t="s">
        <v>18</v>
      </c>
      <c r="I7" s="19" t="s">
        <v>19</v>
      </c>
      <c r="J7" s="19"/>
    </row>
    <row r="8" spans="1:10" ht="46.5" x14ac:dyDescent="0.55000000000000004">
      <c r="A8" s="15" t="s">
        <v>1</v>
      </c>
      <c r="B8" s="16">
        <v>45228</v>
      </c>
      <c r="C8" s="15">
        <v>1716</v>
      </c>
      <c r="D8" s="15"/>
      <c r="E8" s="17"/>
      <c r="F8" s="18">
        <v>150000</v>
      </c>
      <c r="G8" s="17">
        <f t="shared" si="0"/>
        <v>313347</v>
      </c>
      <c r="H8" s="17" t="s">
        <v>20</v>
      </c>
      <c r="I8" s="15" t="s">
        <v>21</v>
      </c>
      <c r="J8" s="15"/>
    </row>
    <row r="9" spans="1:10" ht="46.5" x14ac:dyDescent="0.55000000000000004">
      <c r="A9" s="19" t="s">
        <v>1</v>
      </c>
      <c r="B9" s="20">
        <v>45231</v>
      </c>
      <c r="C9" s="19">
        <v>1717</v>
      </c>
      <c r="D9" s="19"/>
      <c r="E9" s="21"/>
      <c r="F9" s="21">
        <v>3000</v>
      </c>
      <c r="G9" s="17">
        <f t="shared" si="0"/>
        <v>310347</v>
      </c>
      <c r="H9" s="19" t="s">
        <v>22</v>
      </c>
      <c r="I9" s="19" t="s">
        <v>23</v>
      </c>
      <c r="J9" s="19"/>
    </row>
    <row r="10" spans="1:10" ht="46.5" x14ac:dyDescent="0.55000000000000004">
      <c r="A10" s="15" t="s">
        <v>1</v>
      </c>
      <c r="B10" s="20">
        <v>45231</v>
      </c>
      <c r="C10" s="15">
        <v>1718</v>
      </c>
      <c r="D10" s="15"/>
      <c r="E10" s="18"/>
      <c r="F10" s="18">
        <v>250000</v>
      </c>
      <c r="G10" s="17">
        <f t="shared" si="0"/>
        <v>60347</v>
      </c>
      <c r="H10" s="17" t="s">
        <v>24</v>
      </c>
      <c r="I10" s="15" t="s">
        <v>25</v>
      </c>
      <c r="J10" s="15"/>
    </row>
    <row r="11" spans="1:10" ht="46.5" x14ac:dyDescent="0.55000000000000004">
      <c r="A11" s="19" t="s">
        <v>1</v>
      </c>
      <c r="B11" s="20">
        <v>45231</v>
      </c>
      <c r="C11" s="19">
        <v>1719</v>
      </c>
      <c r="D11" s="19"/>
      <c r="E11" s="21"/>
      <c r="F11" s="21">
        <v>20680</v>
      </c>
      <c r="G11" s="17">
        <f t="shared" si="0"/>
        <v>39667</v>
      </c>
      <c r="H11" s="19" t="s">
        <v>26</v>
      </c>
      <c r="I11" s="19" t="s">
        <v>27</v>
      </c>
      <c r="J11" s="19"/>
    </row>
    <row r="12" spans="1:10" ht="46.5" x14ac:dyDescent="0.55000000000000004">
      <c r="A12" s="15" t="s">
        <v>1</v>
      </c>
      <c r="B12" s="20">
        <v>45231</v>
      </c>
      <c r="C12" s="15">
        <v>1720</v>
      </c>
      <c r="D12" s="15"/>
      <c r="E12" s="17"/>
      <c r="F12" s="18">
        <v>447300</v>
      </c>
      <c r="G12" s="17">
        <f t="shared" si="0"/>
        <v>-407633</v>
      </c>
      <c r="H12" s="17" t="s">
        <v>28</v>
      </c>
      <c r="I12" s="15" t="s">
        <v>29</v>
      </c>
      <c r="J12" s="15"/>
    </row>
    <row r="13" spans="1:10" ht="46.5" x14ac:dyDescent="0.55000000000000004">
      <c r="A13" s="19" t="s">
        <v>1</v>
      </c>
      <c r="B13" s="20">
        <v>45231</v>
      </c>
      <c r="C13" s="19"/>
      <c r="D13" s="19">
        <v>1214</v>
      </c>
      <c r="E13" s="17">
        <v>21416</v>
      </c>
      <c r="F13" s="21"/>
      <c r="G13" s="17">
        <f t="shared" si="0"/>
        <v>-386217</v>
      </c>
      <c r="H13" s="19" t="s">
        <v>30</v>
      </c>
      <c r="I13" s="19" t="s">
        <v>31</v>
      </c>
      <c r="J13" s="19"/>
    </row>
    <row r="14" spans="1:10" ht="46.5" x14ac:dyDescent="0.55000000000000004">
      <c r="A14" s="15" t="s">
        <v>1</v>
      </c>
      <c r="B14" s="20">
        <v>45231</v>
      </c>
      <c r="C14" s="15"/>
      <c r="D14" s="15">
        <v>1215</v>
      </c>
      <c r="E14" s="17">
        <v>20000</v>
      </c>
      <c r="F14" s="18"/>
      <c r="G14" s="17">
        <f t="shared" si="0"/>
        <v>-366217</v>
      </c>
      <c r="H14" s="17" t="s">
        <v>32</v>
      </c>
      <c r="I14" s="15" t="s">
        <v>33</v>
      </c>
      <c r="J14" s="15"/>
    </row>
    <row r="15" spans="1:10" ht="46.5" x14ac:dyDescent="0.55000000000000004">
      <c r="A15" s="19" t="s">
        <v>1</v>
      </c>
      <c r="B15" s="20">
        <v>45231</v>
      </c>
      <c r="C15" s="19"/>
      <c r="D15" s="19">
        <v>1216</v>
      </c>
      <c r="E15" s="17">
        <v>66000</v>
      </c>
      <c r="F15" s="21"/>
      <c r="G15" s="17">
        <f t="shared" si="0"/>
        <v>-300217</v>
      </c>
      <c r="H15" s="19" t="s">
        <v>34</v>
      </c>
      <c r="I15" s="19" t="s">
        <v>35</v>
      </c>
      <c r="J15" s="19"/>
    </row>
    <row r="16" spans="1:10" ht="139.5" x14ac:dyDescent="0.55000000000000004">
      <c r="A16" s="15" t="s">
        <v>1</v>
      </c>
      <c r="B16" s="20">
        <v>45231</v>
      </c>
      <c r="C16" s="15"/>
      <c r="D16" s="15">
        <v>1217</v>
      </c>
      <c r="E16" s="17">
        <v>1000000</v>
      </c>
      <c r="F16" s="18"/>
      <c r="G16" s="17">
        <f t="shared" si="0"/>
        <v>699783</v>
      </c>
      <c r="H16" s="17" t="s">
        <v>36</v>
      </c>
      <c r="I16" s="22" t="s">
        <v>37</v>
      </c>
      <c r="J16" s="22" t="s">
        <v>38</v>
      </c>
    </row>
    <row r="17" spans="1:10" ht="46.5" x14ac:dyDescent="0.55000000000000004">
      <c r="A17" s="15" t="s">
        <v>1</v>
      </c>
      <c r="B17" s="20">
        <v>45231</v>
      </c>
      <c r="C17" s="15"/>
      <c r="D17" s="15"/>
      <c r="E17" s="17"/>
      <c r="F17" s="18">
        <v>200000</v>
      </c>
      <c r="G17" s="17">
        <f t="shared" si="0"/>
        <v>499783</v>
      </c>
      <c r="H17" s="17" t="s">
        <v>36</v>
      </c>
      <c r="I17" s="22" t="s">
        <v>39</v>
      </c>
      <c r="J17" s="22"/>
    </row>
    <row r="18" spans="1:10" ht="46.5" x14ac:dyDescent="0.55000000000000004">
      <c r="A18" s="15" t="s">
        <v>1</v>
      </c>
      <c r="B18" s="20">
        <v>45231</v>
      </c>
      <c r="C18" s="15"/>
      <c r="D18" s="15"/>
      <c r="E18" s="17"/>
      <c r="F18" s="18">
        <v>300000</v>
      </c>
      <c r="G18" s="17">
        <f t="shared" si="0"/>
        <v>199783</v>
      </c>
      <c r="H18" s="17" t="s">
        <v>36</v>
      </c>
      <c r="I18" s="22" t="s">
        <v>40</v>
      </c>
      <c r="J18" s="22"/>
    </row>
    <row r="19" spans="1:10" ht="46.5" x14ac:dyDescent="0.55000000000000004">
      <c r="A19" s="15" t="s">
        <v>1</v>
      </c>
      <c r="B19" s="20">
        <v>45231</v>
      </c>
      <c r="C19" s="15">
        <v>1721</v>
      </c>
      <c r="D19" s="15"/>
      <c r="E19" s="17"/>
      <c r="F19" s="18">
        <v>200000</v>
      </c>
      <c r="G19" s="17">
        <f t="shared" si="0"/>
        <v>-217</v>
      </c>
      <c r="H19" s="17" t="s">
        <v>41</v>
      </c>
      <c r="I19" s="15" t="s">
        <v>42</v>
      </c>
      <c r="J19" s="15"/>
    </row>
    <row r="20" spans="1:10" ht="46.5" x14ac:dyDescent="0.55000000000000004">
      <c r="A20" s="15" t="s">
        <v>0</v>
      </c>
      <c r="B20" s="20">
        <v>45231</v>
      </c>
      <c r="C20" s="15">
        <v>1721</v>
      </c>
      <c r="D20" s="15"/>
      <c r="E20" s="17"/>
      <c r="F20" s="18">
        <v>150000</v>
      </c>
      <c r="G20" s="17">
        <f t="shared" si="0"/>
        <v>-150217</v>
      </c>
      <c r="H20" s="17" t="s">
        <v>41</v>
      </c>
      <c r="I20" s="15" t="s">
        <v>43</v>
      </c>
      <c r="J20" s="15" t="s">
        <v>44</v>
      </c>
    </row>
    <row r="21" spans="1:10" ht="46.5" x14ac:dyDescent="0.55000000000000004">
      <c r="A21" s="19" t="s">
        <v>1</v>
      </c>
      <c r="B21" s="20">
        <v>45231</v>
      </c>
      <c r="C21" s="19">
        <v>1722</v>
      </c>
      <c r="D21" s="19"/>
      <c r="E21" s="21"/>
      <c r="F21" s="21">
        <v>8340</v>
      </c>
      <c r="G21" s="17">
        <f t="shared" si="0"/>
        <v>-158557</v>
      </c>
      <c r="H21" s="19" t="s">
        <v>45</v>
      </c>
      <c r="I21" s="19" t="s">
        <v>46</v>
      </c>
      <c r="J21" s="19"/>
    </row>
    <row r="22" spans="1:10" ht="46.5" x14ac:dyDescent="0.55000000000000004">
      <c r="A22" s="15" t="s">
        <v>1</v>
      </c>
      <c r="B22" s="20">
        <v>45231</v>
      </c>
      <c r="C22" s="15">
        <v>1723</v>
      </c>
      <c r="D22" s="15"/>
      <c r="E22" s="18"/>
      <c r="F22" s="18">
        <v>20000</v>
      </c>
      <c r="G22" s="17">
        <f t="shared" si="0"/>
        <v>-178557</v>
      </c>
      <c r="H22" s="19" t="s">
        <v>45</v>
      </c>
      <c r="I22" s="15" t="s">
        <v>47</v>
      </c>
      <c r="J22" s="15"/>
    </row>
    <row r="23" spans="1:10" ht="46.5" x14ac:dyDescent="0.55000000000000004">
      <c r="A23" s="19" t="s">
        <v>1</v>
      </c>
      <c r="B23" s="20">
        <v>45231</v>
      </c>
      <c r="C23" s="19"/>
      <c r="D23" s="19">
        <v>1218</v>
      </c>
      <c r="E23" s="17">
        <v>200000</v>
      </c>
      <c r="F23" s="21"/>
      <c r="G23" s="17">
        <f t="shared" si="0"/>
        <v>21443</v>
      </c>
      <c r="H23" s="19" t="s">
        <v>48</v>
      </c>
      <c r="I23" s="19" t="s">
        <v>49</v>
      </c>
      <c r="J23" s="19"/>
    </row>
    <row r="24" spans="1:10" ht="46.5" x14ac:dyDescent="0.55000000000000004">
      <c r="A24" s="15" t="s">
        <v>1</v>
      </c>
      <c r="B24" s="20">
        <v>45231</v>
      </c>
      <c r="C24" s="15"/>
      <c r="D24" s="15">
        <v>1219</v>
      </c>
      <c r="E24" s="17">
        <v>30000</v>
      </c>
      <c r="F24" s="18"/>
      <c r="G24" s="17">
        <f t="shared" si="0"/>
        <v>51443</v>
      </c>
      <c r="H24" s="17" t="s">
        <v>50</v>
      </c>
      <c r="I24" s="15" t="s">
        <v>51</v>
      </c>
      <c r="J24" s="15"/>
    </row>
    <row r="25" spans="1:10" ht="46.5" x14ac:dyDescent="0.55000000000000004">
      <c r="A25" s="19" t="s">
        <v>1</v>
      </c>
      <c r="B25" s="20">
        <v>45231</v>
      </c>
      <c r="C25" s="19">
        <v>1724</v>
      </c>
      <c r="D25" s="19"/>
      <c r="E25" s="21"/>
      <c r="F25" s="21">
        <v>40000</v>
      </c>
      <c r="G25" s="17">
        <f t="shared" si="0"/>
        <v>11443</v>
      </c>
      <c r="H25" s="19" t="s">
        <v>52</v>
      </c>
      <c r="I25" s="19" t="s">
        <v>25</v>
      </c>
      <c r="J25" s="19"/>
    </row>
    <row r="26" spans="1:10" ht="46.5" x14ac:dyDescent="0.55000000000000004">
      <c r="A26" s="15" t="s">
        <v>1</v>
      </c>
      <c r="B26" s="20">
        <v>45231</v>
      </c>
      <c r="C26" s="15">
        <v>1725</v>
      </c>
      <c r="D26" s="15"/>
      <c r="E26" s="18"/>
      <c r="F26" s="17">
        <v>10000</v>
      </c>
      <c r="G26" s="17">
        <f t="shared" si="0"/>
        <v>1443</v>
      </c>
      <c r="H26" s="17" t="s">
        <v>53</v>
      </c>
      <c r="I26" s="15" t="s">
        <v>54</v>
      </c>
      <c r="J26" s="15"/>
    </row>
    <row r="27" spans="1:10" ht="46.5" x14ac:dyDescent="0.55000000000000004">
      <c r="A27" s="23"/>
      <c r="B27" s="20">
        <v>45231</v>
      </c>
      <c r="C27" s="23"/>
      <c r="D27" s="23"/>
      <c r="E27" s="24">
        <v>480000</v>
      </c>
      <c r="F27" s="24"/>
      <c r="G27" s="17">
        <f t="shared" si="0"/>
        <v>481443</v>
      </c>
      <c r="H27" s="23" t="s">
        <v>55</v>
      </c>
      <c r="I27" s="23"/>
      <c r="J27" s="19"/>
    </row>
    <row r="28" spans="1:10" ht="46.5" x14ac:dyDescent="0.55000000000000004">
      <c r="A28" s="23"/>
      <c r="B28" s="20">
        <v>45231</v>
      </c>
      <c r="C28" s="23"/>
      <c r="D28" s="23"/>
      <c r="E28" s="24"/>
      <c r="F28" s="24">
        <v>480000</v>
      </c>
      <c r="G28" s="17">
        <f t="shared" si="0"/>
        <v>1443</v>
      </c>
      <c r="H28" s="24" t="s">
        <v>28</v>
      </c>
      <c r="I28" s="23"/>
      <c r="J28" s="15"/>
    </row>
    <row r="29" spans="1:10" ht="46.5" x14ac:dyDescent="0.55000000000000004">
      <c r="A29" s="19" t="s">
        <v>1</v>
      </c>
      <c r="B29" s="20">
        <v>45232</v>
      </c>
      <c r="C29" s="19"/>
      <c r="D29" s="19">
        <v>1220</v>
      </c>
      <c r="E29" s="25">
        <v>80000</v>
      </c>
      <c r="F29" s="25"/>
      <c r="G29" s="17">
        <f t="shared" si="0"/>
        <v>81443</v>
      </c>
      <c r="H29" s="19" t="s">
        <v>61</v>
      </c>
      <c r="I29" s="19" t="s">
        <v>62</v>
      </c>
      <c r="J29" s="15"/>
    </row>
    <row r="30" spans="1:10" ht="46.5" x14ac:dyDescent="0.55000000000000004">
      <c r="A30" s="15" t="s">
        <v>1</v>
      </c>
      <c r="B30" s="20">
        <v>45232</v>
      </c>
      <c r="C30" s="15"/>
      <c r="D30" s="15">
        <v>1221</v>
      </c>
      <c r="E30" s="26">
        <v>150000</v>
      </c>
      <c r="F30" s="26"/>
      <c r="G30" s="17">
        <f t="shared" si="0"/>
        <v>231443</v>
      </c>
      <c r="H30" s="17" t="s">
        <v>63</v>
      </c>
      <c r="I30" s="15"/>
      <c r="J30" s="15"/>
    </row>
    <row r="31" spans="1:10" ht="46.5" x14ac:dyDescent="0.55000000000000004">
      <c r="A31" s="27" t="s">
        <v>0</v>
      </c>
      <c r="B31" s="20">
        <v>45232</v>
      </c>
      <c r="C31" s="27"/>
      <c r="D31" s="27">
        <v>1222</v>
      </c>
      <c r="E31" s="28">
        <v>300000</v>
      </c>
      <c r="F31" s="125">
        <v>300000</v>
      </c>
      <c r="G31" s="17">
        <f t="shared" si="0"/>
        <v>231443</v>
      </c>
      <c r="H31" s="29" t="s">
        <v>63</v>
      </c>
      <c r="I31" s="27" t="s">
        <v>64</v>
      </c>
      <c r="J31" s="15"/>
    </row>
    <row r="32" spans="1:10" ht="46.5" x14ac:dyDescent="0.55000000000000004">
      <c r="A32" s="15" t="s">
        <v>1</v>
      </c>
      <c r="B32" s="20">
        <v>45232</v>
      </c>
      <c r="C32" s="15"/>
      <c r="D32" s="15">
        <v>1223</v>
      </c>
      <c r="E32" s="30">
        <v>70000</v>
      </c>
      <c r="F32" s="26"/>
      <c r="G32" s="17">
        <f t="shared" si="0"/>
        <v>301443</v>
      </c>
      <c r="H32" s="17" t="s">
        <v>65</v>
      </c>
      <c r="I32" s="15" t="s">
        <v>66</v>
      </c>
      <c r="J32" s="15"/>
    </row>
    <row r="33" spans="1:10" ht="46.5" x14ac:dyDescent="0.55000000000000004">
      <c r="A33" s="19" t="s">
        <v>1</v>
      </c>
      <c r="B33" s="20">
        <v>45232</v>
      </c>
      <c r="C33" s="19"/>
      <c r="D33" s="19">
        <v>1224</v>
      </c>
      <c r="E33" s="30">
        <v>123000</v>
      </c>
      <c r="F33" s="25"/>
      <c r="G33" s="17">
        <f t="shared" si="0"/>
        <v>424443</v>
      </c>
      <c r="H33" s="19" t="s">
        <v>67</v>
      </c>
      <c r="I33" s="19" t="s">
        <v>68</v>
      </c>
      <c r="J33" s="15"/>
    </row>
    <row r="34" spans="1:10" ht="46.5" x14ac:dyDescent="0.55000000000000004">
      <c r="A34" s="15" t="s">
        <v>1</v>
      </c>
      <c r="B34" s="20">
        <v>45232</v>
      </c>
      <c r="C34" s="15"/>
      <c r="D34" s="15">
        <v>1225</v>
      </c>
      <c r="E34" s="30">
        <v>40000</v>
      </c>
      <c r="F34" s="26"/>
      <c r="G34" s="17">
        <f t="shared" si="0"/>
        <v>464443</v>
      </c>
      <c r="H34" s="17" t="s">
        <v>69</v>
      </c>
      <c r="I34" s="15" t="s">
        <v>70</v>
      </c>
      <c r="J34" s="15"/>
    </row>
    <row r="35" spans="1:10" ht="46.5" x14ac:dyDescent="0.55000000000000004">
      <c r="A35" s="19" t="s">
        <v>1</v>
      </c>
      <c r="B35" s="20">
        <v>45232</v>
      </c>
      <c r="C35" s="19"/>
      <c r="D35" s="19">
        <v>1226</v>
      </c>
      <c r="E35" s="30">
        <v>500000</v>
      </c>
      <c r="F35" s="25"/>
      <c r="G35" s="17">
        <f t="shared" si="0"/>
        <v>964443</v>
      </c>
      <c r="H35" s="19" t="s">
        <v>71</v>
      </c>
      <c r="I35" s="19" t="s">
        <v>72</v>
      </c>
      <c r="J35" s="15"/>
    </row>
    <row r="36" spans="1:10" ht="46.5" x14ac:dyDescent="0.55000000000000004">
      <c r="A36" s="19" t="s">
        <v>1</v>
      </c>
      <c r="B36" s="20">
        <v>45232</v>
      </c>
      <c r="C36" s="19">
        <v>1726</v>
      </c>
      <c r="D36" s="19"/>
      <c r="E36" s="30"/>
      <c r="F36" s="25">
        <v>50000</v>
      </c>
      <c r="G36" s="17">
        <f t="shared" si="0"/>
        <v>914443</v>
      </c>
      <c r="H36" s="19" t="s">
        <v>73</v>
      </c>
      <c r="I36" s="19" t="s">
        <v>25</v>
      </c>
      <c r="J36" s="15"/>
    </row>
    <row r="37" spans="1:10" ht="46.5" x14ac:dyDescent="0.55000000000000004">
      <c r="A37" s="15" t="s">
        <v>1</v>
      </c>
      <c r="B37" s="20">
        <v>45232</v>
      </c>
      <c r="C37" s="15">
        <v>1727</v>
      </c>
      <c r="D37" s="15"/>
      <c r="E37" s="30"/>
      <c r="F37" s="26">
        <v>1600</v>
      </c>
      <c r="G37" s="17">
        <f t="shared" si="0"/>
        <v>912843</v>
      </c>
      <c r="H37" s="17" t="s">
        <v>74</v>
      </c>
      <c r="I37" s="15" t="s">
        <v>75</v>
      </c>
      <c r="J37" s="15"/>
    </row>
    <row r="38" spans="1:10" ht="46.5" x14ac:dyDescent="0.55000000000000004">
      <c r="A38" s="15" t="s">
        <v>1</v>
      </c>
      <c r="B38" s="20">
        <v>45232</v>
      </c>
      <c r="C38" s="15">
        <v>1728</v>
      </c>
      <c r="D38" s="15"/>
      <c r="E38" s="30"/>
      <c r="F38" s="26">
        <v>1500</v>
      </c>
      <c r="G38" s="17">
        <f t="shared" si="0"/>
        <v>911343</v>
      </c>
      <c r="H38" s="17" t="s">
        <v>76</v>
      </c>
      <c r="I38" s="15" t="s">
        <v>77</v>
      </c>
      <c r="J38" s="15"/>
    </row>
    <row r="39" spans="1:10" ht="46.5" x14ac:dyDescent="0.55000000000000004">
      <c r="A39" s="19" t="s">
        <v>1</v>
      </c>
      <c r="B39" s="20">
        <v>45232</v>
      </c>
      <c r="C39" s="19">
        <v>1729</v>
      </c>
      <c r="D39" s="19"/>
      <c r="E39" s="25"/>
      <c r="F39" s="25">
        <v>10000</v>
      </c>
      <c r="G39" s="17">
        <f t="shared" si="0"/>
        <v>901343</v>
      </c>
      <c r="H39" s="19" t="s">
        <v>78</v>
      </c>
      <c r="I39" s="19" t="s">
        <v>79</v>
      </c>
      <c r="J39" s="15"/>
    </row>
    <row r="40" spans="1:10" ht="46.5" x14ac:dyDescent="0.55000000000000004">
      <c r="A40" s="15" t="s">
        <v>1</v>
      </c>
      <c r="B40" s="20">
        <v>45232</v>
      </c>
      <c r="C40" s="15">
        <v>1730</v>
      </c>
      <c r="D40" s="15"/>
      <c r="E40" s="26"/>
      <c r="F40" s="26">
        <v>835</v>
      </c>
      <c r="G40" s="17">
        <f t="shared" si="0"/>
        <v>900508</v>
      </c>
      <c r="H40" s="19" t="s">
        <v>80</v>
      </c>
      <c r="I40" s="15" t="s">
        <v>81</v>
      </c>
      <c r="J40" s="15"/>
    </row>
    <row r="41" spans="1:10" ht="46.5" x14ac:dyDescent="0.55000000000000004">
      <c r="A41" s="19" t="s">
        <v>1</v>
      </c>
      <c r="B41" s="20">
        <v>45232</v>
      </c>
      <c r="C41" s="19">
        <v>1731</v>
      </c>
      <c r="D41" s="19"/>
      <c r="E41" s="30"/>
      <c r="F41" s="25">
        <v>10000</v>
      </c>
      <c r="G41" s="17">
        <f t="shared" si="0"/>
        <v>890508</v>
      </c>
      <c r="H41" s="19" t="s">
        <v>82</v>
      </c>
      <c r="I41" s="19" t="s">
        <v>83</v>
      </c>
      <c r="J41" s="15"/>
    </row>
    <row r="42" spans="1:10" ht="46.5" x14ac:dyDescent="0.55000000000000004">
      <c r="A42" s="15" t="s">
        <v>1</v>
      </c>
      <c r="B42" s="20">
        <v>45232</v>
      </c>
      <c r="C42" s="15">
        <v>1732</v>
      </c>
      <c r="D42" s="15"/>
      <c r="E42" s="30"/>
      <c r="F42" s="26">
        <v>5000</v>
      </c>
      <c r="G42" s="17">
        <f t="shared" si="0"/>
        <v>885508</v>
      </c>
      <c r="H42" s="17" t="s">
        <v>84</v>
      </c>
      <c r="I42" s="15" t="s">
        <v>85</v>
      </c>
      <c r="J42" s="15"/>
    </row>
    <row r="43" spans="1:10" ht="46.5" x14ac:dyDescent="0.55000000000000004">
      <c r="A43" s="19" t="s">
        <v>1</v>
      </c>
      <c r="B43" s="20">
        <v>45232</v>
      </c>
      <c r="C43" s="19">
        <v>1733</v>
      </c>
      <c r="D43" s="19"/>
      <c r="E43" s="25"/>
      <c r="F43" s="25">
        <v>5000</v>
      </c>
      <c r="G43" s="17">
        <f t="shared" si="0"/>
        <v>880508</v>
      </c>
      <c r="H43" s="19" t="s">
        <v>86</v>
      </c>
      <c r="I43" s="19" t="s">
        <v>25</v>
      </c>
      <c r="J43" s="15"/>
    </row>
    <row r="44" spans="1:10" ht="46.5" x14ac:dyDescent="0.55000000000000004">
      <c r="A44" s="15" t="s">
        <v>1</v>
      </c>
      <c r="B44" s="20">
        <v>45232</v>
      </c>
      <c r="C44" s="15">
        <v>1734</v>
      </c>
      <c r="D44" s="15"/>
      <c r="E44" s="26"/>
      <c r="F44" s="26">
        <v>2420</v>
      </c>
      <c r="G44" s="17">
        <f t="shared" si="0"/>
        <v>878088</v>
      </c>
      <c r="H44" s="17" t="s">
        <v>87</v>
      </c>
      <c r="I44" s="15" t="s">
        <v>88</v>
      </c>
      <c r="J44" s="15"/>
    </row>
    <row r="45" spans="1:10" ht="46.5" x14ac:dyDescent="0.55000000000000004">
      <c r="A45" s="15" t="s">
        <v>1</v>
      </c>
      <c r="B45" s="20">
        <v>45232</v>
      </c>
      <c r="C45" s="15">
        <v>1735</v>
      </c>
      <c r="D45" s="15"/>
      <c r="E45" s="26"/>
      <c r="F45" s="26">
        <v>20000</v>
      </c>
      <c r="G45" s="17">
        <f t="shared" si="0"/>
        <v>858088</v>
      </c>
      <c r="H45" s="17" t="s">
        <v>80</v>
      </c>
      <c r="I45" s="15" t="s">
        <v>89</v>
      </c>
      <c r="J45" s="15"/>
    </row>
    <row r="46" spans="1:10" ht="46.5" x14ac:dyDescent="0.55000000000000004">
      <c r="A46" s="15" t="s">
        <v>1</v>
      </c>
      <c r="B46" s="20">
        <v>45232</v>
      </c>
      <c r="C46" s="15">
        <v>1736</v>
      </c>
      <c r="D46" s="15"/>
      <c r="E46" s="26"/>
      <c r="F46" s="26">
        <v>50000</v>
      </c>
      <c r="G46" s="17">
        <f t="shared" si="0"/>
        <v>808088</v>
      </c>
      <c r="H46" s="17" t="s">
        <v>90</v>
      </c>
      <c r="I46" s="15" t="s">
        <v>25</v>
      </c>
      <c r="J46" s="15"/>
    </row>
    <row r="47" spans="1:10" ht="46.5" x14ac:dyDescent="0.55000000000000004">
      <c r="A47" s="19" t="s">
        <v>1</v>
      </c>
      <c r="B47" s="20">
        <v>45233</v>
      </c>
      <c r="C47" s="19"/>
      <c r="D47" s="19">
        <v>1227</v>
      </c>
      <c r="E47" s="25">
        <v>9000</v>
      </c>
      <c r="F47" s="25"/>
      <c r="G47" s="17">
        <f t="shared" si="0"/>
        <v>817088</v>
      </c>
      <c r="H47" s="19" t="s">
        <v>91</v>
      </c>
      <c r="I47" s="19" t="s">
        <v>92</v>
      </c>
      <c r="J47" s="19"/>
    </row>
    <row r="48" spans="1:10" ht="46.5" x14ac:dyDescent="0.55000000000000004">
      <c r="A48" s="15" t="s">
        <v>1</v>
      </c>
      <c r="B48" s="20">
        <v>45233</v>
      </c>
      <c r="C48" s="15"/>
      <c r="D48" s="15">
        <v>1228</v>
      </c>
      <c r="E48" s="26">
        <v>87000</v>
      </c>
      <c r="F48" s="26"/>
      <c r="G48" s="17">
        <f t="shared" si="0"/>
        <v>904088</v>
      </c>
      <c r="H48" s="17" t="s">
        <v>93</v>
      </c>
      <c r="I48" s="15" t="s">
        <v>94</v>
      </c>
      <c r="J48" s="15"/>
    </row>
    <row r="49" spans="1:10" ht="46.5" x14ac:dyDescent="0.55000000000000004">
      <c r="A49" s="19" t="s">
        <v>1</v>
      </c>
      <c r="B49" s="20">
        <v>45234</v>
      </c>
      <c r="C49" s="31"/>
      <c r="D49" s="32">
        <v>1229</v>
      </c>
      <c r="E49" s="33">
        <v>1000000</v>
      </c>
      <c r="F49" s="34"/>
      <c r="G49" s="17">
        <f t="shared" si="0"/>
        <v>1904088</v>
      </c>
      <c r="H49" s="31" t="s">
        <v>36</v>
      </c>
      <c r="I49" s="32" t="s">
        <v>95</v>
      </c>
      <c r="J49" s="19"/>
    </row>
    <row r="50" spans="1:10" ht="46.5" x14ac:dyDescent="0.55000000000000004">
      <c r="A50" s="19" t="s">
        <v>1</v>
      </c>
      <c r="B50" s="20">
        <v>45234</v>
      </c>
      <c r="C50" s="19">
        <v>1737</v>
      </c>
      <c r="D50" s="19"/>
      <c r="E50" s="25"/>
      <c r="F50" s="25">
        <v>85240</v>
      </c>
      <c r="G50" s="17">
        <f t="shared" si="0"/>
        <v>1818848</v>
      </c>
      <c r="H50" s="19" t="s">
        <v>96</v>
      </c>
      <c r="I50" s="19" t="s">
        <v>97</v>
      </c>
      <c r="J50" s="19"/>
    </row>
    <row r="51" spans="1:10" ht="46.5" x14ac:dyDescent="0.55000000000000004">
      <c r="A51" s="19" t="s">
        <v>1</v>
      </c>
      <c r="B51" s="20">
        <v>45234</v>
      </c>
      <c r="C51" s="19">
        <v>1738</v>
      </c>
      <c r="D51" s="19"/>
      <c r="E51" s="25"/>
      <c r="F51" s="25">
        <v>9300</v>
      </c>
      <c r="G51" s="17">
        <f t="shared" si="0"/>
        <v>1809548</v>
      </c>
      <c r="H51" s="19" t="s">
        <v>98</v>
      </c>
      <c r="I51" s="19" t="s">
        <v>99</v>
      </c>
      <c r="J51" s="19"/>
    </row>
    <row r="52" spans="1:10" ht="46.5" x14ac:dyDescent="0.55000000000000004">
      <c r="A52" s="19" t="s">
        <v>1</v>
      </c>
      <c r="B52" s="20">
        <v>45234</v>
      </c>
      <c r="C52" s="32">
        <v>1739</v>
      </c>
      <c r="D52" s="31"/>
      <c r="E52" s="34"/>
      <c r="F52" s="33">
        <v>1000000</v>
      </c>
      <c r="G52" s="17">
        <f t="shared" si="0"/>
        <v>809548</v>
      </c>
      <c r="H52" s="31" t="s">
        <v>28</v>
      </c>
      <c r="I52" s="32" t="s">
        <v>100</v>
      </c>
      <c r="J52" s="19"/>
    </row>
    <row r="53" spans="1:10" ht="46.5" x14ac:dyDescent="0.55000000000000004">
      <c r="A53" s="19" t="s">
        <v>1</v>
      </c>
      <c r="B53" s="20">
        <v>45234</v>
      </c>
      <c r="C53" s="19">
        <v>1740</v>
      </c>
      <c r="D53" s="19"/>
      <c r="E53" s="25"/>
      <c r="F53" s="25">
        <v>72000</v>
      </c>
      <c r="G53" s="17">
        <f t="shared" si="0"/>
        <v>737548</v>
      </c>
      <c r="H53" s="19" t="s">
        <v>101</v>
      </c>
      <c r="I53" s="19" t="s">
        <v>102</v>
      </c>
      <c r="J53" s="19"/>
    </row>
    <row r="54" spans="1:10" ht="46.5" x14ac:dyDescent="0.55000000000000004">
      <c r="A54" s="19" t="s">
        <v>1</v>
      </c>
      <c r="B54" s="20">
        <v>45234</v>
      </c>
      <c r="C54" s="31"/>
      <c r="D54" s="31"/>
      <c r="E54" s="34">
        <v>23800</v>
      </c>
      <c r="F54" s="34"/>
      <c r="G54" s="17">
        <f t="shared" si="0"/>
        <v>761348</v>
      </c>
      <c r="H54" s="31" t="s">
        <v>103</v>
      </c>
      <c r="I54" s="31" t="s">
        <v>104</v>
      </c>
      <c r="J54" s="19"/>
    </row>
    <row r="55" spans="1:10" ht="46.5" x14ac:dyDescent="0.55000000000000004">
      <c r="A55" s="19" t="s">
        <v>1</v>
      </c>
      <c r="B55" s="20">
        <v>45234</v>
      </c>
      <c r="C55" s="31">
        <v>1741</v>
      </c>
      <c r="D55" s="31"/>
      <c r="E55" s="34"/>
      <c r="F55" s="34">
        <v>23800</v>
      </c>
      <c r="G55" s="17">
        <f t="shared" si="0"/>
        <v>737548</v>
      </c>
      <c r="H55" s="31" t="s">
        <v>105</v>
      </c>
      <c r="I55" s="31" t="s">
        <v>106</v>
      </c>
      <c r="J55" s="19"/>
    </row>
    <row r="56" spans="1:10" ht="46.5" x14ac:dyDescent="0.55000000000000004">
      <c r="A56" s="19" t="s">
        <v>1</v>
      </c>
      <c r="B56" s="20">
        <v>45234</v>
      </c>
      <c r="C56" s="19">
        <v>1742</v>
      </c>
      <c r="D56" s="19"/>
      <c r="E56" s="25"/>
      <c r="F56" s="25">
        <v>2750</v>
      </c>
      <c r="G56" s="17">
        <f t="shared" si="0"/>
        <v>734798</v>
      </c>
      <c r="H56" s="19" t="s">
        <v>74</v>
      </c>
      <c r="I56" s="19" t="s">
        <v>107</v>
      </c>
      <c r="J56" s="19"/>
    </row>
    <row r="57" spans="1:10" ht="46.5" x14ac:dyDescent="0.55000000000000004">
      <c r="A57" s="19" t="s">
        <v>1</v>
      </c>
      <c r="B57" s="20">
        <v>45234</v>
      </c>
      <c r="C57" s="19"/>
      <c r="D57" s="19">
        <v>1230</v>
      </c>
      <c r="E57" s="25">
        <v>10000</v>
      </c>
      <c r="F57" s="25"/>
      <c r="G57" s="17">
        <f t="shared" si="0"/>
        <v>744798</v>
      </c>
      <c r="H57" s="19" t="s">
        <v>108</v>
      </c>
      <c r="I57" s="19" t="s">
        <v>109</v>
      </c>
      <c r="J57" s="19"/>
    </row>
    <row r="58" spans="1:10" ht="46.5" x14ac:dyDescent="0.55000000000000004">
      <c r="A58" s="19" t="s">
        <v>1</v>
      </c>
      <c r="B58" s="20">
        <v>45234</v>
      </c>
      <c r="C58" s="19">
        <v>1743</v>
      </c>
      <c r="D58" s="19"/>
      <c r="E58" s="25"/>
      <c r="F58" s="25">
        <v>200</v>
      </c>
      <c r="G58" s="17">
        <f t="shared" si="0"/>
        <v>744598</v>
      </c>
      <c r="H58" s="19" t="s">
        <v>110</v>
      </c>
      <c r="I58" s="19" t="s">
        <v>111</v>
      </c>
      <c r="J58" s="19"/>
    </row>
    <row r="59" spans="1:10" ht="46.5" x14ac:dyDescent="0.55000000000000004">
      <c r="A59" s="19" t="s">
        <v>1</v>
      </c>
      <c r="B59" s="20">
        <v>45234</v>
      </c>
      <c r="C59" s="19">
        <v>1744</v>
      </c>
      <c r="D59" s="19"/>
      <c r="E59" s="25"/>
      <c r="F59" s="25">
        <v>1000</v>
      </c>
      <c r="G59" s="17">
        <f t="shared" si="0"/>
        <v>743598</v>
      </c>
      <c r="H59" s="19" t="s">
        <v>112</v>
      </c>
      <c r="I59" s="19" t="s">
        <v>113</v>
      </c>
      <c r="J59" s="19"/>
    </row>
    <row r="60" spans="1:10" ht="46.5" x14ac:dyDescent="0.55000000000000004">
      <c r="A60" s="19" t="s">
        <v>1</v>
      </c>
      <c r="B60" s="20">
        <v>45234</v>
      </c>
      <c r="C60" s="19">
        <v>1745</v>
      </c>
      <c r="D60" s="19"/>
      <c r="E60" s="25"/>
      <c r="F60" s="25">
        <v>2800</v>
      </c>
      <c r="G60" s="17">
        <f t="shared" si="0"/>
        <v>740798</v>
      </c>
      <c r="H60" s="19" t="s">
        <v>114</v>
      </c>
      <c r="I60" s="19" t="s">
        <v>115</v>
      </c>
      <c r="J60" s="19"/>
    </row>
    <row r="61" spans="1:10" ht="46.5" x14ac:dyDescent="0.55000000000000004">
      <c r="A61" s="19" t="s">
        <v>1</v>
      </c>
      <c r="B61" s="20">
        <v>45234</v>
      </c>
      <c r="C61" s="19">
        <v>1746</v>
      </c>
      <c r="D61" s="19"/>
      <c r="E61" s="25"/>
      <c r="F61" s="25">
        <v>250000</v>
      </c>
      <c r="G61" s="17">
        <f t="shared" si="0"/>
        <v>490798</v>
      </c>
      <c r="H61" s="19" t="s">
        <v>116</v>
      </c>
      <c r="I61" s="19" t="s">
        <v>117</v>
      </c>
      <c r="J61" s="19"/>
    </row>
    <row r="62" spans="1:10" ht="46.5" x14ac:dyDescent="0.55000000000000004">
      <c r="A62" s="19" t="s">
        <v>1</v>
      </c>
      <c r="B62" s="20">
        <v>45234</v>
      </c>
      <c r="C62" s="19">
        <v>1747</v>
      </c>
      <c r="D62" s="19"/>
      <c r="E62" s="25"/>
      <c r="F62" s="25">
        <v>5000</v>
      </c>
      <c r="G62" s="17">
        <f t="shared" si="0"/>
        <v>485798</v>
      </c>
      <c r="H62" s="19" t="s">
        <v>82</v>
      </c>
      <c r="I62" s="19" t="s">
        <v>118</v>
      </c>
      <c r="J62" s="19"/>
    </row>
    <row r="63" spans="1:10" ht="46.5" x14ac:dyDescent="0.55000000000000004">
      <c r="A63" s="19" t="s">
        <v>1</v>
      </c>
      <c r="B63" s="20">
        <v>45234</v>
      </c>
      <c r="C63" s="19">
        <v>1748</v>
      </c>
      <c r="D63" s="19"/>
      <c r="E63" s="25"/>
      <c r="F63" s="25">
        <v>2295</v>
      </c>
      <c r="G63" s="17">
        <f t="shared" si="0"/>
        <v>483503</v>
      </c>
      <c r="H63" s="19" t="s">
        <v>80</v>
      </c>
      <c r="I63" s="19" t="s">
        <v>119</v>
      </c>
      <c r="J63" s="19"/>
    </row>
    <row r="64" spans="1:10" ht="46.5" x14ac:dyDescent="0.55000000000000004">
      <c r="A64" s="19" t="s">
        <v>1</v>
      </c>
      <c r="B64" s="20">
        <v>45234</v>
      </c>
      <c r="C64" s="19"/>
      <c r="D64" s="19">
        <v>1231</v>
      </c>
      <c r="E64" s="25">
        <v>440000</v>
      </c>
      <c r="F64" s="25"/>
      <c r="G64" s="17">
        <f t="shared" si="0"/>
        <v>923503</v>
      </c>
      <c r="H64" s="19" t="s">
        <v>120</v>
      </c>
      <c r="I64" s="19" t="s">
        <v>121</v>
      </c>
      <c r="J64" s="19"/>
    </row>
    <row r="65" spans="1:10" ht="46.5" x14ac:dyDescent="0.55000000000000004">
      <c r="A65" s="19" t="s">
        <v>1</v>
      </c>
      <c r="B65" s="20">
        <v>45234</v>
      </c>
      <c r="C65" s="19"/>
      <c r="D65" s="19">
        <v>1232</v>
      </c>
      <c r="E65" s="25">
        <v>15000</v>
      </c>
      <c r="F65" s="25"/>
      <c r="G65" s="17">
        <f t="shared" si="0"/>
        <v>938503</v>
      </c>
      <c r="H65" s="19" t="s">
        <v>122</v>
      </c>
      <c r="I65" s="19" t="s">
        <v>123</v>
      </c>
      <c r="J65" s="19"/>
    </row>
    <row r="66" spans="1:10" ht="46.5" x14ac:dyDescent="0.55000000000000004">
      <c r="A66" s="19" t="s">
        <v>1</v>
      </c>
      <c r="B66" s="20">
        <v>45234</v>
      </c>
      <c r="C66" s="19"/>
      <c r="D66" s="19">
        <v>1233</v>
      </c>
      <c r="E66" s="25">
        <v>66000</v>
      </c>
      <c r="F66" s="25"/>
      <c r="G66" s="17">
        <f t="shared" si="0"/>
        <v>1004503</v>
      </c>
      <c r="H66" s="19" t="s">
        <v>124</v>
      </c>
      <c r="I66" s="19" t="s">
        <v>125</v>
      </c>
      <c r="J66" s="19"/>
    </row>
    <row r="67" spans="1:10" ht="46.5" x14ac:dyDescent="0.55000000000000004">
      <c r="A67" s="19" t="s">
        <v>1</v>
      </c>
      <c r="B67" s="20">
        <v>45234</v>
      </c>
      <c r="C67" s="19"/>
      <c r="D67" s="19"/>
      <c r="E67" s="25">
        <v>1675</v>
      </c>
      <c r="F67" s="25"/>
      <c r="G67" s="17">
        <f t="shared" si="0"/>
        <v>1006178</v>
      </c>
      <c r="H67" s="19" t="s">
        <v>126</v>
      </c>
      <c r="I67" s="19" t="s">
        <v>127</v>
      </c>
      <c r="J67" s="19"/>
    </row>
    <row r="68" spans="1:10" ht="46.5" x14ac:dyDescent="0.55000000000000004">
      <c r="A68" s="19" t="s">
        <v>1</v>
      </c>
      <c r="B68" s="20">
        <v>45234</v>
      </c>
      <c r="C68" s="19"/>
      <c r="D68" s="19"/>
      <c r="E68" s="25">
        <v>3060</v>
      </c>
      <c r="F68" s="25"/>
      <c r="G68" s="17">
        <f t="shared" si="0"/>
        <v>1009238</v>
      </c>
      <c r="H68" s="19" t="s">
        <v>126</v>
      </c>
      <c r="I68" s="19" t="s">
        <v>128</v>
      </c>
      <c r="J68" s="19"/>
    </row>
    <row r="69" spans="1:10" ht="46.5" x14ac:dyDescent="0.55000000000000004">
      <c r="A69" s="19" t="s">
        <v>1</v>
      </c>
      <c r="B69" s="20">
        <v>45234</v>
      </c>
      <c r="C69" s="19"/>
      <c r="D69" s="19"/>
      <c r="E69" s="25">
        <v>3012</v>
      </c>
      <c r="F69" s="25"/>
      <c r="G69" s="17">
        <f t="shared" ref="G69:G132" si="1">+G68+E69-F69</f>
        <v>1012250</v>
      </c>
      <c r="H69" s="19" t="s">
        <v>126</v>
      </c>
      <c r="I69" s="19" t="s">
        <v>129</v>
      </c>
      <c r="J69" s="19"/>
    </row>
    <row r="70" spans="1:10" ht="46.5" x14ac:dyDescent="0.55000000000000004">
      <c r="A70" s="19" t="s">
        <v>1</v>
      </c>
      <c r="B70" s="20">
        <v>45234</v>
      </c>
      <c r="C70" s="15"/>
      <c r="D70" s="15"/>
      <c r="E70" s="26"/>
      <c r="F70" s="35"/>
      <c r="G70" s="17">
        <f t="shared" si="1"/>
        <v>1012250</v>
      </c>
      <c r="H70" s="29"/>
      <c r="I70" s="15"/>
      <c r="J70" s="15"/>
    </row>
    <row r="71" spans="1:10" ht="61.5" x14ac:dyDescent="0.55000000000000004">
      <c r="A71" s="36" t="s">
        <v>1</v>
      </c>
      <c r="B71" s="37">
        <v>45235</v>
      </c>
      <c r="C71" s="36">
        <v>1749</v>
      </c>
      <c r="D71" s="36"/>
      <c r="E71" s="38"/>
      <c r="F71" s="38">
        <v>350</v>
      </c>
      <c r="G71" s="17">
        <f t="shared" si="1"/>
        <v>1011900</v>
      </c>
      <c r="H71" s="36" t="s">
        <v>130</v>
      </c>
      <c r="I71" s="36" t="s">
        <v>131</v>
      </c>
      <c r="J71" s="36"/>
    </row>
    <row r="72" spans="1:10" ht="61.5" x14ac:dyDescent="0.55000000000000004">
      <c r="A72" s="39" t="s">
        <v>1</v>
      </c>
      <c r="B72" s="37">
        <v>45235</v>
      </c>
      <c r="C72" s="39">
        <v>1750</v>
      </c>
      <c r="D72" s="39"/>
      <c r="E72" s="40"/>
      <c r="F72" s="40">
        <v>20000</v>
      </c>
      <c r="G72" s="17">
        <f t="shared" si="1"/>
        <v>991900</v>
      </c>
      <c r="H72" s="39" t="s">
        <v>13</v>
      </c>
      <c r="I72" s="39" t="s">
        <v>25</v>
      </c>
      <c r="J72" s="39"/>
    </row>
    <row r="73" spans="1:10" ht="61.5" x14ac:dyDescent="0.55000000000000004">
      <c r="A73" s="36" t="s">
        <v>1</v>
      </c>
      <c r="B73" s="37">
        <v>45235</v>
      </c>
      <c r="C73" s="36">
        <v>1751</v>
      </c>
      <c r="D73" s="36"/>
      <c r="E73" s="38"/>
      <c r="F73" s="38">
        <v>50000</v>
      </c>
      <c r="G73" s="17">
        <f t="shared" si="1"/>
        <v>941900</v>
      </c>
      <c r="H73" s="36" t="s">
        <v>73</v>
      </c>
      <c r="I73" s="36" t="s">
        <v>25</v>
      </c>
      <c r="J73" s="36"/>
    </row>
    <row r="74" spans="1:10" ht="61.5" x14ac:dyDescent="0.55000000000000004">
      <c r="A74" s="39" t="s">
        <v>1</v>
      </c>
      <c r="B74" s="37">
        <v>45235</v>
      </c>
      <c r="C74" s="39">
        <v>1752</v>
      </c>
      <c r="D74" s="39"/>
      <c r="E74" s="40"/>
      <c r="F74" s="40">
        <v>27000</v>
      </c>
      <c r="G74" s="17">
        <f t="shared" si="1"/>
        <v>914900</v>
      </c>
      <c r="H74" s="39" t="s">
        <v>53</v>
      </c>
      <c r="I74" s="39" t="s">
        <v>132</v>
      </c>
      <c r="J74" s="39"/>
    </row>
    <row r="75" spans="1:10" ht="61.5" x14ac:dyDescent="0.55000000000000004">
      <c r="A75" s="36" t="s">
        <v>1</v>
      </c>
      <c r="B75" s="37">
        <v>45235</v>
      </c>
      <c r="C75" s="36">
        <v>1753</v>
      </c>
      <c r="D75" s="36"/>
      <c r="E75" s="38"/>
      <c r="F75" s="38">
        <v>1980</v>
      </c>
      <c r="G75" s="17">
        <f t="shared" si="1"/>
        <v>912920</v>
      </c>
      <c r="H75" s="36" t="s">
        <v>82</v>
      </c>
      <c r="I75" s="36" t="s">
        <v>133</v>
      </c>
      <c r="J75" s="36"/>
    </row>
    <row r="76" spans="1:10" ht="61.5" x14ac:dyDescent="0.55000000000000004">
      <c r="A76" s="39" t="s">
        <v>1</v>
      </c>
      <c r="B76" s="37">
        <v>45235</v>
      </c>
      <c r="C76" s="39">
        <v>1754</v>
      </c>
      <c r="D76" s="39"/>
      <c r="E76" s="40"/>
      <c r="F76" s="40">
        <v>9900</v>
      </c>
      <c r="G76" s="17">
        <f t="shared" si="1"/>
        <v>903020</v>
      </c>
      <c r="H76" s="39" t="s">
        <v>80</v>
      </c>
      <c r="I76" s="39" t="s">
        <v>134</v>
      </c>
      <c r="J76" s="39"/>
    </row>
    <row r="77" spans="1:10" ht="61.5" x14ac:dyDescent="0.55000000000000004">
      <c r="A77" s="36" t="s">
        <v>1</v>
      </c>
      <c r="B77" s="37">
        <v>45235</v>
      </c>
      <c r="C77" s="36">
        <v>1755</v>
      </c>
      <c r="D77" s="36"/>
      <c r="E77" s="38"/>
      <c r="F77" s="38">
        <v>800000</v>
      </c>
      <c r="G77" s="17">
        <f t="shared" si="1"/>
        <v>103020</v>
      </c>
      <c r="H77" s="36" t="s">
        <v>135</v>
      </c>
      <c r="I77" s="36" t="s">
        <v>136</v>
      </c>
      <c r="J77" s="36"/>
    </row>
    <row r="78" spans="1:10" ht="61.5" x14ac:dyDescent="0.55000000000000004">
      <c r="A78" s="39" t="s">
        <v>1</v>
      </c>
      <c r="B78" s="37">
        <v>45235</v>
      </c>
      <c r="C78" s="39"/>
      <c r="D78" s="39"/>
      <c r="E78" s="40">
        <v>3525</v>
      </c>
      <c r="F78" s="40"/>
      <c r="G78" s="17">
        <f t="shared" si="1"/>
        <v>106545</v>
      </c>
      <c r="H78" s="39" t="s">
        <v>137</v>
      </c>
      <c r="I78" s="39">
        <v>45234</v>
      </c>
      <c r="J78" s="39"/>
    </row>
    <row r="79" spans="1:10" ht="61.5" x14ac:dyDescent="0.55000000000000004">
      <c r="A79" s="36" t="s">
        <v>1</v>
      </c>
      <c r="B79" s="37">
        <v>45235</v>
      </c>
      <c r="C79" s="36"/>
      <c r="D79" s="36">
        <v>1234</v>
      </c>
      <c r="E79" s="38">
        <v>81500</v>
      </c>
      <c r="F79" s="38"/>
      <c r="G79" s="17">
        <f t="shared" si="1"/>
        <v>188045</v>
      </c>
      <c r="H79" s="36" t="s">
        <v>138</v>
      </c>
      <c r="I79" s="36" t="s">
        <v>139</v>
      </c>
      <c r="J79" s="36"/>
    </row>
    <row r="80" spans="1:10" ht="61.5" x14ac:dyDescent="0.55000000000000004">
      <c r="A80" s="39" t="s">
        <v>1</v>
      </c>
      <c r="B80" s="37">
        <v>45235</v>
      </c>
      <c r="C80" s="39"/>
      <c r="D80" s="39">
        <v>1235</v>
      </c>
      <c r="E80" s="40">
        <v>100000</v>
      </c>
      <c r="F80" s="40"/>
      <c r="G80" s="17">
        <f t="shared" si="1"/>
        <v>288045</v>
      </c>
      <c r="H80" s="39" t="s">
        <v>140</v>
      </c>
      <c r="I80" s="39" t="s">
        <v>141</v>
      </c>
      <c r="J80" s="39"/>
    </row>
    <row r="81" spans="1:10" ht="61.5" x14ac:dyDescent="0.55000000000000004">
      <c r="A81" s="36" t="s">
        <v>1</v>
      </c>
      <c r="B81" s="37">
        <v>45235</v>
      </c>
      <c r="C81" s="36"/>
      <c r="D81" s="36">
        <v>1236</v>
      </c>
      <c r="E81" s="38">
        <v>40000</v>
      </c>
      <c r="F81" s="38"/>
      <c r="G81" s="17">
        <f t="shared" si="1"/>
        <v>328045</v>
      </c>
      <c r="H81" s="36" t="s">
        <v>142</v>
      </c>
      <c r="I81" s="36" t="s">
        <v>143</v>
      </c>
      <c r="J81" s="36"/>
    </row>
    <row r="82" spans="1:10" ht="61.5" x14ac:dyDescent="0.55000000000000004">
      <c r="A82" s="39" t="s">
        <v>1</v>
      </c>
      <c r="B82" s="37">
        <v>45235</v>
      </c>
      <c r="C82" s="39">
        <v>1756</v>
      </c>
      <c r="D82" s="39"/>
      <c r="E82" s="40"/>
      <c r="F82" s="40">
        <v>50000</v>
      </c>
      <c r="G82" s="17">
        <f t="shared" si="1"/>
        <v>278045</v>
      </c>
      <c r="H82" s="39" t="s">
        <v>144</v>
      </c>
      <c r="I82" s="39" t="s">
        <v>145</v>
      </c>
      <c r="J82" s="39"/>
    </row>
    <row r="83" spans="1:10" ht="61.5" x14ac:dyDescent="0.55000000000000004">
      <c r="A83" s="36" t="s">
        <v>1</v>
      </c>
      <c r="B83" s="37">
        <v>45235</v>
      </c>
      <c r="C83" s="36"/>
      <c r="D83" s="36"/>
      <c r="E83" s="38"/>
      <c r="F83" s="41">
        <v>200000</v>
      </c>
      <c r="G83" s="17">
        <f t="shared" si="1"/>
        <v>78045</v>
      </c>
      <c r="H83" s="42" t="s">
        <v>101</v>
      </c>
      <c r="I83" s="42" t="s">
        <v>146</v>
      </c>
      <c r="J83" s="15"/>
    </row>
    <row r="84" spans="1:10" ht="61.5" x14ac:dyDescent="0.55000000000000004">
      <c r="A84" s="39" t="s">
        <v>1</v>
      </c>
      <c r="B84" s="37">
        <v>45235</v>
      </c>
      <c r="C84" s="39"/>
      <c r="D84" s="39"/>
      <c r="E84" s="40"/>
      <c r="F84" s="43">
        <v>100000</v>
      </c>
      <c r="G84" s="17">
        <f t="shared" si="1"/>
        <v>-21955</v>
      </c>
      <c r="H84" s="44" t="s">
        <v>101</v>
      </c>
      <c r="I84" s="44" t="s">
        <v>147</v>
      </c>
      <c r="J84" s="15"/>
    </row>
    <row r="85" spans="1:10" ht="61.5" x14ac:dyDescent="0.55000000000000004">
      <c r="A85" s="45" t="s">
        <v>0</v>
      </c>
      <c r="B85" s="46">
        <v>45235</v>
      </c>
      <c r="C85" s="45"/>
      <c r="D85" s="45" t="s">
        <v>148</v>
      </c>
      <c r="E85" s="47">
        <v>723600</v>
      </c>
      <c r="F85" s="126">
        <v>723600</v>
      </c>
      <c r="G85" s="17">
        <f t="shared" si="1"/>
        <v>-21955</v>
      </c>
      <c r="H85" s="45" t="s">
        <v>149</v>
      </c>
      <c r="I85" s="45" t="s">
        <v>150</v>
      </c>
      <c r="J85" s="36"/>
    </row>
    <row r="86" spans="1:10" ht="61.5" x14ac:dyDescent="0.55000000000000004">
      <c r="A86" s="48" t="s">
        <v>0</v>
      </c>
      <c r="B86" s="46">
        <v>45235</v>
      </c>
      <c r="C86" s="48"/>
      <c r="D86" s="48" t="s">
        <v>148</v>
      </c>
      <c r="E86" s="49">
        <v>250000</v>
      </c>
      <c r="F86" s="126">
        <v>250000</v>
      </c>
      <c r="G86" s="17">
        <f t="shared" si="1"/>
        <v>-21955</v>
      </c>
      <c r="H86" s="48" t="s">
        <v>151</v>
      </c>
      <c r="I86" s="48" t="s">
        <v>152</v>
      </c>
      <c r="J86" s="39"/>
    </row>
    <row r="87" spans="1:10" ht="61.5" x14ac:dyDescent="0.55000000000000004">
      <c r="A87" s="45" t="s">
        <v>0</v>
      </c>
      <c r="B87" s="37">
        <v>45236</v>
      </c>
      <c r="C87" s="36"/>
      <c r="D87" s="36">
        <v>1237</v>
      </c>
      <c r="E87" s="47">
        <v>1200000</v>
      </c>
      <c r="F87" s="126">
        <v>1200000</v>
      </c>
      <c r="G87" s="17">
        <f t="shared" si="1"/>
        <v>-21955</v>
      </c>
      <c r="H87" s="36" t="s">
        <v>153</v>
      </c>
      <c r="I87" s="50" t="s">
        <v>154</v>
      </c>
      <c r="J87" s="36" t="s">
        <v>155</v>
      </c>
    </row>
    <row r="88" spans="1:10" ht="61.5" x14ac:dyDescent="0.55000000000000004">
      <c r="A88" s="39" t="s">
        <v>1</v>
      </c>
      <c r="B88" s="37">
        <v>45236</v>
      </c>
      <c r="C88" s="39"/>
      <c r="D88" s="39">
        <v>1238</v>
      </c>
      <c r="E88" s="49">
        <v>200000</v>
      </c>
      <c r="F88" s="40"/>
      <c r="G88" s="17">
        <f t="shared" si="1"/>
        <v>178045</v>
      </c>
      <c r="H88" s="39" t="s">
        <v>156</v>
      </c>
      <c r="I88" s="51" t="s">
        <v>157</v>
      </c>
      <c r="J88" s="39"/>
    </row>
    <row r="89" spans="1:10" ht="61.5" x14ac:dyDescent="0.55000000000000004">
      <c r="A89" s="36" t="s">
        <v>1</v>
      </c>
      <c r="B89" s="37">
        <v>45236</v>
      </c>
      <c r="C89" s="36"/>
      <c r="D89" s="36">
        <v>1239</v>
      </c>
      <c r="E89" s="47">
        <v>20000</v>
      </c>
      <c r="F89" s="38"/>
      <c r="G89" s="17">
        <f t="shared" si="1"/>
        <v>198045</v>
      </c>
      <c r="H89" s="36" t="s">
        <v>32</v>
      </c>
      <c r="I89" s="50" t="s">
        <v>158</v>
      </c>
      <c r="J89" s="36"/>
    </row>
    <row r="90" spans="1:10" ht="61.5" x14ac:dyDescent="0.55000000000000004">
      <c r="A90" s="39" t="s">
        <v>1</v>
      </c>
      <c r="B90" s="37">
        <v>45236</v>
      </c>
      <c r="C90" s="39"/>
      <c r="D90" s="39">
        <v>1240</v>
      </c>
      <c r="E90" s="49">
        <v>168500</v>
      </c>
      <c r="F90" s="40"/>
      <c r="G90" s="17">
        <f t="shared" si="1"/>
        <v>366545</v>
      </c>
      <c r="H90" s="39" t="s">
        <v>159</v>
      </c>
      <c r="I90" s="51" t="s">
        <v>160</v>
      </c>
      <c r="J90" s="39"/>
    </row>
    <row r="91" spans="1:10" ht="61.5" x14ac:dyDescent="0.55000000000000004">
      <c r="A91" s="36" t="s">
        <v>1</v>
      </c>
      <c r="B91" s="37">
        <v>45236</v>
      </c>
      <c r="C91" s="36"/>
      <c r="D91" s="36">
        <v>1241</v>
      </c>
      <c r="E91" s="47">
        <v>5000</v>
      </c>
      <c r="F91" s="38"/>
      <c r="G91" s="17">
        <f t="shared" si="1"/>
        <v>371545</v>
      </c>
      <c r="H91" s="36" t="s">
        <v>161</v>
      </c>
      <c r="I91" s="50" t="s">
        <v>162</v>
      </c>
      <c r="J91" s="36"/>
    </row>
    <row r="92" spans="1:10" ht="61.5" x14ac:dyDescent="0.55000000000000004">
      <c r="A92" s="39" t="s">
        <v>1</v>
      </c>
      <c r="B92" s="37">
        <v>45236</v>
      </c>
      <c r="C92" s="39"/>
      <c r="D92" s="39">
        <v>1242</v>
      </c>
      <c r="E92" s="49">
        <v>54000</v>
      </c>
      <c r="F92" s="40"/>
      <c r="G92" s="17">
        <f t="shared" si="1"/>
        <v>425545</v>
      </c>
      <c r="H92" s="39" t="s">
        <v>163</v>
      </c>
      <c r="I92" s="51" t="s">
        <v>164</v>
      </c>
      <c r="J92" s="39"/>
    </row>
    <row r="93" spans="1:10" ht="61.5" x14ac:dyDescent="0.55000000000000004">
      <c r="A93" s="36" t="s">
        <v>1</v>
      </c>
      <c r="B93" s="37">
        <v>45236</v>
      </c>
      <c r="C93" s="36"/>
      <c r="D93" s="36">
        <v>1243</v>
      </c>
      <c r="E93" s="47">
        <v>900000</v>
      </c>
      <c r="F93" s="38"/>
      <c r="G93" s="17">
        <f t="shared" si="1"/>
        <v>1325545</v>
      </c>
      <c r="H93" s="36" t="s">
        <v>71</v>
      </c>
      <c r="I93" s="50" t="s">
        <v>72</v>
      </c>
      <c r="J93" s="36"/>
    </row>
    <row r="94" spans="1:10" ht="61.5" x14ac:dyDescent="0.55000000000000004">
      <c r="A94" s="39" t="s">
        <v>1</v>
      </c>
      <c r="B94" s="37">
        <v>45236</v>
      </c>
      <c r="C94" s="39"/>
      <c r="D94" s="39">
        <v>1244</v>
      </c>
      <c r="E94" s="49">
        <v>60000</v>
      </c>
      <c r="F94" s="40"/>
      <c r="G94" s="17">
        <f t="shared" si="1"/>
        <v>1385545</v>
      </c>
      <c r="H94" s="39" t="s">
        <v>165</v>
      </c>
      <c r="I94" s="51" t="s">
        <v>166</v>
      </c>
      <c r="J94" s="39"/>
    </row>
    <row r="95" spans="1:10" ht="61.5" x14ac:dyDescent="0.55000000000000004">
      <c r="A95" s="36" t="s">
        <v>1</v>
      </c>
      <c r="B95" s="37">
        <v>45236</v>
      </c>
      <c r="C95" s="36"/>
      <c r="D95" s="36">
        <v>0</v>
      </c>
      <c r="E95" s="47">
        <v>115000</v>
      </c>
      <c r="F95" s="38"/>
      <c r="G95" s="17">
        <f t="shared" si="1"/>
        <v>1500545</v>
      </c>
      <c r="H95" s="36" t="s">
        <v>167</v>
      </c>
      <c r="I95" s="50" t="s">
        <v>168</v>
      </c>
      <c r="J95" s="36"/>
    </row>
    <row r="96" spans="1:10" ht="61.5" x14ac:dyDescent="0.55000000000000004">
      <c r="A96" s="39" t="s">
        <v>1</v>
      </c>
      <c r="B96" s="37">
        <v>45236</v>
      </c>
      <c r="C96" s="39"/>
      <c r="D96" s="39"/>
      <c r="E96" s="49">
        <v>1632</v>
      </c>
      <c r="F96" s="40"/>
      <c r="G96" s="17">
        <f t="shared" si="1"/>
        <v>1502177</v>
      </c>
      <c r="H96" s="39" t="s">
        <v>137</v>
      </c>
      <c r="I96" s="51"/>
      <c r="J96" s="39"/>
    </row>
    <row r="97" spans="1:10" ht="61.5" x14ac:dyDescent="0.55000000000000004">
      <c r="A97" s="36" t="s">
        <v>1</v>
      </c>
      <c r="B97" s="37">
        <v>45236</v>
      </c>
      <c r="C97" s="36">
        <v>1757</v>
      </c>
      <c r="D97" s="36"/>
      <c r="E97" s="38"/>
      <c r="F97" s="38">
        <v>500</v>
      </c>
      <c r="G97" s="17">
        <f t="shared" si="1"/>
        <v>1501677</v>
      </c>
      <c r="H97" s="36" t="s">
        <v>110</v>
      </c>
      <c r="I97" s="50" t="s">
        <v>85</v>
      </c>
      <c r="J97" s="36"/>
    </row>
    <row r="98" spans="1:10" ht="61.5" x14ac:dyDescent="0.55000000000000004">
      <c r="A98" s="39" t="s">
        <v>1</v>
      </c>
      <c r="B98" s="37">
        <v>45236</v>
      </c>
      <c r="C98" s="39">
        <v>1758</v>
      </c>
      <c r="D98" s="39"/>
      <c r="E98" s="40"/>
      <c r="F98" s="40">
        <v>1400</v>
      </c>
      <c r="G98" s="17">
        <f t="shared" si="1"/>
        <v>1500277</v>
      </c>
      <c r="H98" s="39" t="s">
        <v>169</v>
      </c>
      <c r="I98" s="51" t="s">
        <v>170</v>
      </c>
      <c r="J98" s="39"/>
    </row>
    <row r="99" spans="1:10" ht="61.5" x14ac:dyDescent="0.55000000000000004">
      <c r="A99" s="36" t="s">
        <v>1</v>
      </c>
      <c r="B99" s="37">
        <v>45236</v>
      </c>
      <c r="C99" s="36">
        <v>1759</v>
      </c>
      <c r="D99" s="36"/>
      <c r="E99" s="38"/>
      <c r="F99" s="38">
        <v>1000</v>
      </c>
      <c r="G99" s="17">
        <f t="shared" si="1"/>
        <v>1499277</v>
      </c>
      <c r="H99" s="36" t="s">
        <v>171</v>
      </c>
      <c r="I99" s="50" t="s">
        <v>85</v>
      </c>
      <c r="J99" s="36"/>
    </row>
    <row r="100" spans="1:10" ht="61.5" x14ac:dyDescent="0.55000000000000004">
      <c r="A100" s="39" t="s">
        <v>1</v>
      </c>
      <c r="B100" s="37">
        <v>45236</v>
      </c>
      <c r="C100" s="39">
        <v>1760</v>
      </c>
      <c r="D100" s="39"/>
      <c r="E100" s="40"/>
      <c r="F100" s="40">
        <v>1560</v>
      </c>
      <c r="G100" s="17">
        <f t="shared" si="1"/>
        <v>1497717</v>
      </c>
      <c r="H100" s="39" t="s">
        <v>172</v>
      </c>
      <c r="I100" s="51" t="s">
        <v>173</v>
      </c>
      <c r="J100" s="39"/>
    </row>
    <row r="101" spans="1:10" ht="61.5" x14ac:dyDescent="0.55000000000000004">
      <c r="A101" s="36" t="s">
        <v>1</v>
      </c>
      <c r="B101" s="37">
        <v>45236</v>
      </c>
      <c r="C101" s="36">
        <v>1761</v>
      </c>
      <c r="D101" s="36"/>
      <c r="E101" s="38"/>
      <c r="F101" s="38">
        <v>10000</v>
      </c>
      <c r="G101" s="17">
        <f t="shared" si="1"/>
        <v>1487717</v>
      </c>
      <c r="H101" s="36" t="s">
        <v>174</v>
      </c>
      <c r="I101" s="50" t="s">
        <v>175</v>
      </c>
      <c r="J101" s="36"/>
    </row>
    <row r="102" spans="1:10" ht="92.25" x14ac:dyDescent="0.55000000000000004">
      <c r="A102" s="52" t="s">
        <v>1</v>
      </c>
      <c r="B102" s="53">
        <v>45237</v>
      </c>
      <c r="C102" s="52">
        <v>1762</v>
      </c>
      <c r="D102" s="52"/>
      <c r="E102" s="54"/>
      <c r="F102" s="54">
        <v>500000</v>
      </c>
      <c r="G102" s="17">
        <f t="shared" si="1"/>
        <v>987717</v>
      </c>
      <c r="H102" s="52" t="s">
        <v>176</v>
      </c>
      <c r="I102" s="56" t="s">
        <v>177</v>
      </c>
      <c r="J102" s="52"/>
    </row>
    <row r="103" spans="1:10" ht="92.25" x14ac:dyDescent="0.55000000000000004">
      <c r="A103" s="57" t="s">
        <v>1</v>
      </c>
      <c r="B103" s="58">
        <v>45237</v>
      </c>
      <c r="C103" s="57">
        <v>1763</v>
      </c>
      <c r="D103" s="57"/>
      <c r="E103" s="59"/>
      <c r="F103" s="59">
        <v>800000</v>
      </c>
      <c r="G103" s="17">
        <f t="shared" si="1"/>
        <v>187717</v>
      </c>
      <c r="H103" s="57" t="s">
        <v>135</v>
      </c>
      <c r="I103" s="61" t="s">
        <v>178</v>
      </c>
      <c r="J103" s="57"/>
    </row>
    <row r="104" spans="1:10" ht="92.25" x14ac:dyDescent="0.55000000000000004">
      <c r="A104" s="52" t="s">
        <v>1</v>
      </c>
      <c r="B104" s="53">
        <v>45237</v>
      </c>
      <c r="C104" s="52">
        <v>1764</v>
      </c>
      <c r="D104" s="52"/>
      <c r="E104" s="54"/>
      <c r="F104" s="54">
        <v>1000</v>
      </c>
      <c r="G104" s="17">
        <f t="shared" si="1"/>
        <v>186717</v>
      </c>
      <c r="H104" s="52" t="s">
        <v>179</v>
      </c>
      <c r="I104" s="56" t="s">
        <v>180</v>
      </c>
      <c r="J104" s="52"/>
    </row>
    <row r="105" spans="1:10" ht="92.25" x14ac:dyDescent="0.55000000000000004">
      <c r="A105" s="57" t="s">
        <v>1</v>
      </c>
      <c r="B105" s="58">
        <v>45237</v>
      </c>
      <c r="C105" s="57">
        <v>1765</v>
      </c>
      <c r="D105" s="57"/>
      <c r="E105" s="59"/>
      <c r="F105" s="59">
        <v>190</v>
      </c>
      <c r="G105" s="17">
        <f t="shared" si="1"/>
        <v>186527</v>
      </c>
      <c r="H105" s="57" t="s">
        <v>181</v>
      </c>
      <c r="I105" s="61" t="s">
        <v>182</v>
      </c>
      <c r="J105" s="57"/>
    </row>
    <row r="106" spans="1:10" ht="92.25" x14ac:dyDescent="0.55000000000000004">
      <c r="A106" s="52" t="s">
        <v>1</v>
      </c>
      <c r="B106" s="53">
        <v>45237</v>
      </c>
      <c r="C106" s="52">
        <v>1766</v>
      </c>
      <c r="D106" s="52"/>
      <c r="E106" s="54"/>
      <c r="F106" s="54">
        <v>7210</v>
      </c>
      <c r="G106" s="17">
        <f t="shared" si="1"/>
        <v>179317</v>
      </c>
      <c r="H106" s="52" t="s">
        <v>80</v>
      </c>
      <c r="I106" s="56" t="s">
        <v>183</v>
      </c>
      <c r="J106" s="52"/>
    </row>
    <row r="107" spans="1:10" ht="92.25" x14ac:dyDescent="0.55000000000000004">
      <c r="A107" s="57" t="s">
        <v>1</v>
      </c>
      <c r="B107" s="58">
        <v>45237</v>
      </c>
      <c r="C107" s="57">
        <v>1767</v>
      </c>
      <c r="D107" s="57"/>
      <c r="E107" s="59"/>
      <c r="F107" s="59">
        <v>50000</v>
      </c>
      <c r="G107" s="17">
        <f t="shared" si="1"/>
        <v>129317</v>
      </c>
      <c r="H107" s="57" t="s">
        <v>184</v>
      </c>
      <c r="I107" s="61" t="s">
        <v>25</v>
      </c>
      <c r="J107" s="57"/>
    </row>
    <row r="108" spans="1:10" ht="92.25" x14ac:dyDescent="0.55000000000000004">
      <c r="A108" s="52" t="s">
        <v>1</v>
      </c>
      <c r="B108" s="53">
        <v>45237</v>
      </c>
      <c r="C108" s="52"/>
      <c r="D108" s="52">
        <v>1245</v>
      </c>
      <c r="E108" s="54">
        <v>55000</v>
      </c>
      <c r="F108" s="54"/>
      <c r="G108" s="17">
        <f t="shared" si="1"/>
        <v>184317</v>
      </c>
      <c r="H108" s="52" t="s">
        <v>185</v>
      </c>
      <c r="I108" s="56" t="s">
        <v>186</v>
      </c>
      <c r="J108" s="52"/>
    </row>
    <row r="109" spans="1:10" ht="92.25" x14ac:dyDescent="0.55000000000000004">
      <c r="A109" s="57" t="s">
        <v>1</v>
      </c>
      <c r="B109" s="58">
        <v>45237</v>
      </c>
      <c r="C109" s="57"/>
      <c r="D109" s="57">
        <v>1246</v>
      </c>
      <c r="E109" s="59">
        <v>78000</v>
      </c>
      <c r="F109" s="59"/>
      <c r="G109" s="17">
        <f t="shared" si="1"/>
        <v>262317</v>
      </c>
      <c r="H109" s="57" t="s">
        <v>187</v>
      </c>
      <c r="I109" s="61" t="s">
        <v>188</v>
      </c>
      <c r="J109" s="57"/>
    </row>
    <row r="110" spans="1:10" ht="92.25" x14ac:dyDescent="0.55000000000000004">
      <c r="A110" s="52" t="s">
        <v>1</v>
      </c>
      <c r="B110" s="53">
        <v>45237</v>
      </c>
      <c r="C110" s="52"/>
      <c r="D110" s="52">
        <v>1247</v>
      </c>
      <c r="E110" s="54">
        <v>78000</v>
      </c>
      <c r="F110" s="54"/>
      <c r="G110" s="17">
        <f t="shared" si="1"/>
        <v>340317</v>
      </c>
      <c r="H110" s="52" t="s">
        <v>189</v>
      </c>
      <c r="I110" s="56" t="s">
        <v>188</v>
      </c>
      <c r="J110" s="52"/>
    </row>
    <row r="111" spans="1:10" ht="92.25" x14ac:dyDescent="0.55000000000000004">
      <c r="A111" s="57" t="s">
        <v>1</v>
      </c>
      <c r="B111" s="58">
        <v>45237</v>
      </c>
      <c r="C111" s="57"/>
      <c r="D111" s="57">
        <v>1248</v>
      </c>
      <c r="E111" s="59">
        <v>250000</v>
      </c>
      <c r="F111" s="59"/>
      <c r="G111" s="17">
        <f t="shared" si="1"/>
        <v>590317</v>
      </c>
      <c r="H111" s="57" t="s">
        <v>36</v>
      </c>
      <c r="I111" s="61" t="s">
        <v>190</v>
      </c>
      <c r="J111" s="57"/>
    </row>
    <row r="112" spans="1:10" ht="92.25" x14ac:dyDescent="0.55000000000000004">
      <c r="A112" s="52" t="s">
        <v>1</v>
      </c>
      <c r="B112" s="53">
        <v>45237</v>
      </c>
      <c r="C112" s="52"/>
      <c r="D112" s="52"/>
      <c r="E112" s="54">
        <v>2415</v>
      </c>
      <c r="F112" s="54"/>
      <c r="G112" s="17">
        <f t="shared" si="1"/>
        <v>592732</v>
      </c>
      <c r="H112" s="52" t="s">
        <v>137</v>
      </c>
      <c r="I112" s="56"/>
      <c r="J112" s="52"/>
    </row>
    <row r="113" spans="1:10" ht="92.25" x14ac:dyDescent="0.55000000000000004">
      <c r="A113" s="62" t="s">
        <v>1</v>
      </c>
      <c r="B113" s="63"/>
      <c r="C113" s="62"/>
      <c r="D113" s="62"/>
      <c r="E113" s="64"/>
      <c r="F113" s="64">
        <v>3000</v>
      </c>
      <c r="G113" s="17">
        <f t="shared" si="1"/>
        <v>589732</v>
      </c>
      <c r="H113" s="62" t="s">
        <v>74</v>
      </c>
      <c r="I113" s="66" t="s">
        <v>191</v>
      </c>
      <c r="J113" s="62"/>
    </row>
    <row r="114" spans="1:10" ht="92.25" x14ac:dyDescent="0.55000000000000004">
      <c r="A114" s="52" t="s">
        <v>1</v>
      </c>
      <c r="B114" s="53">
        <v>45238</v>
      </c>
      <c r="C114" s="52">
        <v>1768</v>
      </c>
      <c r="D114" s="52"/>
      <c r="E114" s="54"/>
      <c r="F114" s="54">
        <v>500000</v>
      </c>
      <c r="G114" s="17">
        <f t="shared" si="1"/>
        <v>89732</v>
      </c>
      <c r="H114" s="52" t="s">
        <v>101</v>
      </c>
      <c r="I114" s="56" t="s">
        <v>192</v>
      </c>
      <c r="J114" s="52"/>
    </row>
    <row r="115" spans="1:10" ht="92.25" x14ac:dyDescent="0.55000000000000004">
      <c r="A115" s="57" t="s">
        <v>1</v>
      </c>
      <c r="B115" s="58">
        <v>45238</v>
      </c>
      <c r="C115" s="57">
        <v>1769</v>
      </c>
      <c r="D115" s="57"/>
      <c r="E115" s="59"/>
      <c r="F115" s="59">
        <v>950</v>
      </c>
      <c r="G115" s="17">
        <f t="shared" si="1"/>
        <v>88782</v>
      </c>
      <c r="H115" s="57" t="s">
        <v>114</v>
      </c>
      <c r="I115" s="61" t="s">
        <v>193</v>
      </c>
      <c r="J115" s="57"/>
    </row>
    <row r="116" spans="1:10" ht="92.25" x14ac:dyDescent="0.55000000000000004">
      <c r="A116" s="52" t="s">
        <v>1</v>
      </c>
      <c r="B116" s="53">
        <v>45238</v>
      </c>
      <c r="C116" s="52">
        <v>1770</v>
      </c>
      <c r="D116" s="52"/>
      <c r="E116" s="54"/>
      <c r="F116" s="54">
        <v>40000</v>
      </c>
      <c r="G116" s="17">
        <f t="shared" si="1"/>
        <v>48782</v>
      </c>
      <c r="H116" s="52" t="s">
        <v>194</v>
      </c>
      <c r="I116" s="56" t="s">
        <v>195</v>
      </c>
      <c r="J116" s="52"/>
    </row>
    <row r="117" spans="1:10" ht="92.25" x14ac:dyDescent="0.55000000000000004">
      <c r="A117" s="57" t="s">
        <v>1</v>
      </c>
      <c r="B117" s="58">
        <v>45238</v>
      </c>
      <c r="C117" s="57">
        <v>1771</v>
      </c>
      <c r="D117" s="57"/>
      <c r="E117" s="59"/>
      <c r="F117" s="59">
        <v>1100</v>
      </c>
      <c r="G117" s="17">
        <f t="shared" si="1"/>
        <v>47682</v>
      </c>
      <c r="H117" s="57" t="s">
        <v>80</v>
      </c>
      <c r="I117" s="61" t="s">
        <v>196</v>
      </c>
      <c r="J117" s="57"/>
    </row>
    <row r="118" spans="1:10" ht="92.25" x14ac:dyDescent="0.55000000000000004">
      <c r="A118" s="52" t="s">
        <v>1</v>
      </c>
      <c r="B118" s="53">
        <v>45238</v>
      </c>
      <c r="C118" s="52">
        <v>1772</v>
      </c>
      <c r="D118" s="52"/>
      <c r="E118" s="54"/>
      <c r="F118" s="54">
        <v>20000</v>
      </c>
      <c r="G118" s="17">
        <f t="shared" si="1"/>
        <v>27682</v>
      </c>
      <c r="H118" s="52" t="s">
        <v>86</v>
      </c>
      <c r="I118" s="56" t="s">
        <v>23</v>
      </c>
      <c r="J118" s="52"/>
    </row>
    <row r="119" spans="1:10" ht="92.25" x14ac:dyDescent="0.55000000000000004">
      <c r="A119" s="57" t="s">
        <v>1</v>
      </c>
      <c r="B119" s="58">
        <v>45238</v>
      </c>
      <c r="C119" s="57">
        <v>1773</v>
      </c>
      <c r="D119" s="57"/>
      <c r="E119" s="59"/>
      <c r="F119" s="59">
        <v>565</v>
      </c>
      <c r="G119" s="17">
        <f t="shared" si="1"/>
        <v>27117</v>
      </c>
      <c r="H119" s="57" t="s">
        <v>80</v>
      </c>
      <c r="I119" s="61" t="s">
        <v>197</v>
      </c>
      <c r="J119" s="57"/>
    </row>
    <row r="120" spans="1:10" ht="276.75" x14ac:dyDescent="0.55000000000000004">
      <c r="A120" s="52" t="s">
        <v>1</v>
      </c>
      <c r="B120" s="53">
        <v>45238</v>
      </c>
      <c r="C120" s="52">
        <v>1774</v>
      </c>
      <c r="D120" s="52"/>
      <c r="E120" s="54"/>
      <c r="F120" s="54">
        <v>12550</v>
      </c>
      <c r="G120" s="17">
        <f t="shared" si="1"/>
        <v>14567</v>
      </c>
      <c r="H120" s="52" t="s">
        <v>198</v>
      </c>
      <c r="I120" s="67" t="s">
        <v>199</v>
      </c>
      <c r="J120" s="52"/>
    </row>
    <row r="121" spans="1:10" ht="369" x14ac:dyDescent="0.55000000000000004">
      <c r="A121" s="57" t="s">
        <v>1</v>
      </c>
      <c r="B121" s="58">
        <v>45238</v>
      </c>
      <c r="C121" s="57">
        <v>1775</v>
      </c>
      <c r="D121" s="57"/>
      <c r="E121" s="59"/>
      <c r="F121" s="59">
        <v>3300</v>
      </c>
      <c r="G121" s="17">
        <f t="shared" si="1"/>
        <v>11267</v>
      </c>
      <c r="H121" s="57" t="s">
        <v>74</v>
      </c>
      <c r="I121" s="68" t="s">
        <v>200</v>
      </c>
      <c r="J121" s="57"/>
    </row>
    <row r="122" spans="1:10" ht="92.25" x14ac:dyDescent="0.55000000000000004">
      <c r="A122" s="52" t="s">
        <v>1</v>
      </c>
      <c r="B122" s="53">
        <v>45238</v>
      </c>
      <c r="C122" s="52">
        <v>1776</v>
      </c>
      <c r="D122" s="52"/>
      <c r="E122" s="54"/>
      <c r="F122" s="54">
        <v>4000</v>
      </c>
      <c r="G122" s="17">
        <f t="shared" si="1"/>
        <v>7267</v>
      </c>
      <c r="H122" s="52" t="s">
        <v>201</v>
      </c>
      <c r="I122" s="56" t="s">
        <v>202</v>
      </c>
      <c r="J122" s="52"/>
    </row>
    <row r="123" spans="1:10" ht="92.25" x14ac:dyDescent="0.55000000000000004">
      <c r="A123" s="57" t="s">
        <v>1</v>
      </c>
      <c r="B123" s="58">
        <v>45238</v>
      </c>
      <c r="C123" s="57">
        <v>1777</v>
      </c>
      <c r="D123" s="57"/>
      <c r="E123" s="59"/>
      <c r="F123" s="59">
        <v>15000</v>
      </c>
      <c r="G123" s="17">
        <f t="shared" si="1"/>
        <v>-7733</v>
      </c>
      <c r="H123" s="57" t="s">
        <v>194</v>
      </c>
      <c r="I123" s="61" t="s">
        <v>23</v>
      </c>
      <c r="J123" s="57"/>
    </row>
    <row r="124" spans="1:10" ht="92.25" x14ac:dyDescent="0.55000000000000004">
      <c r="A124" s="52" t="s">
        <v>1</v>
      </c>
      <c r="B124" s="53">
        <v>45238</v>
      </c>
      <c r="C124" s="52">
        <v>1778</v>
      </c>
      <c r="D124" s="52"/>
      <c r="E124" s="54"/>
      <c r="F124" s="54">
        <v>5000</v>
      </c>
      <c r="G124" s="17">
        <f t="shared" si="1"/>
        <v>-12733</v>
      </c>
      <c r="H124" s="52" t="s">
        <v>203</v>
      </c>
      <c r="I124" s="56" t="s">
        <v>204</v>
      </c>
      <c r="J124" s="52"/>
    </row>
    <row r="125" spans="1:10" ht="92.25" x14ac:dyDescent="0.55000000000000004">
      <c r="A125" s="57" t="s">
        <v>1</v>
      </c>
      <c r="B125" s="58">
        <v>45238</v>
      </c>
      <c r="C125" s="57">
        <v>1779</v>
      </c>
      <c r="D125" s="57"/>
      <c r="E125" s="59"/>
      <c r="F125" s="59">
        <v>100</v>
      </c>
      <c r="G125" s="17">
        <f t="shared" si="1"/>
        <v>-12833</v>
      </c>
      <c r="H125" s="57" t="s">
        <v>205</v>
      </c>
      <c r="I125" s="61" t="s">
        <v>206</v>
      </c>
      <c r="J125" s="57"/>
    </row>
    <row r="126" spans="1:10" ht="92.25" x14ac:dyDescent="0.55000000000000004">
      <c r="A126" s="62" t="s">
        <v>1</v>
      </c>
      <c r="B126" s="63"/>
      <c r="C126" s="62"/>
      <c r="D126" s="62"/>
      <c r="E126" s="64">
        <v>3000</v>
      </c>
      <c r="F126" s="64"/>
      <c r="G126" s="17">
        <f t="shared" si="1"/>
        <v>-9833</v>
      </c>
      <c r="H126" s="62" t="s">
        <v>74</v>
      </c>
      <c r="I126" s="66" t="s">
        <v>207</v>
      </c>
      <c r="J126" s="62"/>
    </row>
    <row r="127" spans="1:10" ht="92.25" x14ac:dyDescent="0.55000000000000004">
      <c r="A127" s="52" t="s">
        <v>1</v>
      </c>
      <c r="B127" s="53">
        <v>45238</v>
      </c>
      <c r="C127" s="52"/>
      <c r="D127" s="52">
        <v>1249</v>
      </c>
      <c r="E127" s="54">
        <v>20000</v>
      </c>
      <c r="F127" s="54"/>
      <c r="G127" s="17">
        <f t="shared" si="1"/>
        <v>10167</v>
      </c>
      <c r="H127" s="52" t="s">
        <v>208</v>
      </c>
      <c r="I127" s="56" t="s">
        <v>209</v>
      </c>
      <c r="J127" s="52"/>
    </row>
    <row r="128" spans="1:10" ht="92.25" x14ac:dyDescent="0.55000000000000004">
      <c r="A128" s="57" t="s">
        <v>1</v>
      </c>
      <c r="B128" s="58">
        <v>45238</v>
      </c>
      <c r="C128" s="57"/>
      <c r="D128" s="57">
        <v>1250</v>
      </c>
      <c r="E128" s="59">
        <v>1000000</v>
      </c>
      <c r="F128" s="59"/>
      <c r="G128" s="17">
        <f t="shared" si="1"/>
        <v>1010167</v>
      </c>
      <c r="H128" s="57" t="s">
        <v>210</v>
      </c>
      <c r="I128" s="61" t="s">
        <v>211</v>
      </c>
      <c r="J128" s="57"/>
    </row>
    <row r="129" spans="1:9" ht="92.25" x14ac:dyDescent="0.55000000000000004">
      <c r="A129" s="57" t="s">
        <v>1</v>
      </c>
      <c r="B129" s="58">
        <v>45239</v>
      </c>
      <c r="C129" s="57">
        <v>1780</v>
      </c>
      <c r="D129" s="57"/>
      <c r="E129" s="59"/>
      <c r="F129" s="59">
        <v>50000</v>
      </c>
      <c r="G129" s="17">
        <f t="shared" si="1"/>
        <v>960167</v>
      </c>
      <c r="H129" s="57" t="s">
        <v>13</v>
      </c>
      <c r="I129" s="57" t="s">
        <v>25</v>
      </c>
    </row>
    <row r="130" spans="1:9" ht="92.25" x14ac:dyDescent="0.55000000000000004">
      <c r="A130" s="52" t="s">
        <v>1</v>
      </c>
      <c r="B130" s="58">
        <v>45239</v>
      </c>
      <c r="C130" s="52">
        <v>1781</v>
      </c>
      <c r="D130" s="52"/>
      <c r="E130" s="54"/>
      <c r="F130" s="54">
        <v>500000</v>
      </c>
      <c r="G130" s="17">
        <f t="shared" si="1"/>
        <v>460167</v>
      </c>
      <c r="H130" s="55" t="s">
        <v>212</v>
      </c>
      <c r="I130" s="52" t="s">
        <v>213</v>
      </c>
    </row>
    <row r="131" spans="1:9" ht="92.25" x14ac:dyDescent="0.55000000000000004">
      <c r="A131" s="57" t="s">
        <v>1</v>
      </c>
      <c r="B131" s="58">
        <v>45239</v>
      </c>
      <c r="C131" s="57">
        <v>1782</v>
      </c>
      <c r="D131" s="57"/>
      <c r="E131" s="59"/>
      <c r="F131" s="59">
        <v>1000</v>
      </c>
      <c r="G131" s="17">
        <f t="shared" si="1"/>
        <v>459167</v>
      </c>
      <c r="H131" s="57" t="s">
        <v>214</v>
      </c>
      <c r="I131" s="57" t="s">
        <v>85</v>
      </c>
    </row>
    <row r="132" spans="1:9" ht="276.75" x14ac:dyDescent="0.55000000000000004">
      <c r="A132" s="52" t="s">
        <v>1</v>
      </c>
      <c r="B132" s="58">
        <v>45239</v>
      </c>
      <c r="C132" s="52">
        <v>1783</v>
      </c>
      <c r="D132" s="52"/>
      <c r="E132" s="54"/>
      <c r="F132" s="54">
        <v>700</v>
      </c>
      <c r="G132" s="17">
        <f t="shared" si="1"/>
        <v>458467</v>
      </c>
      <c r="H132" s="55" t="s">
        <v>215</v>
      </c>
      <c r="I132" s="69" t="s">
        <v>216</v>
      </c>
    </row>
    <row r="133" spans="1:9" ht="92.25" x14ac:dyDescent="0.55000000000000004">
      <c r="A133" s="57" t="s">
        <v>1</v>
      </c>
      <c r="B133" s="58">
        <v>45239</v>
      </c>
      <c r="C133" s="57">
        <v>1784</v>
      </c>
      <c r="D133" s="57"/>
      <c r="E133" s="59"/>
      <c r="F133" s="59">
        <v>2000</v>
      </c>
      <c r="G133" s="17">
        <f t="shared" ref="G133:G196" si="2">+G132+E133-F133</f>
        <v>456467</v>
      </c>
      <c r="H133" s="57" t="s">
        <v>76</v>
      </c>
      <c r="I133" s="57" t="s">
        <v>217</v>
      </c>
    </row>
    <row r="134" spans="1:9" ht="92.25" x14ac:dyDescent="0.55000000000000004">
      <c r="A134" s="52" t="s">
        <v>1</v>
      </c>
      <c r="B134" s="58">
        <v>45239</v>
      </c>
      <c r="C134" s="52">
        <v>1785</v>
      </c>
      <c r="D134" s="52"/>
      <c r="E134" s="54"/>
      <c r="F134" s="54">
        <v>9420</v>
      </c>
      <c r="G134" s="17">
        <f t="shared" si="2"/>
        <v>447047</v>
      </c>
      <c r="H134" s="55" t="s">
        <v>96</v>
      </c>
      <c r="I134" s="52" t="s">
        <v>218</v>
      </c>
    </row>
    <row r="135" spans="1:9" ht="92.25" x14ac:dyDescent="0.55000000000000004">
      <c r="A135" s="57" t="s">
        <v>1</v>
      </c>
      <c r="B135" s="58">
        <v>45239</v>
      </c>
      <c r="C135" s="57">
        <v>1786</v>
      </c>
      <c r="D135" s="57"/>
      <c r="E135" s="59"/>
      <c r="F135" s="59">
        <v>5000</v>
      </c>
      <c r="G135" s="17">
        <f t="shared" si="2"/>
        <v>442047</v>
      </c>
      <c r="H135" s="57" t="s">
        <v>101</v>
      </c>
      <c r="I135" s="57" t="s">
        <v>219</v>
      </c>
    </row>
    <row r="136" spans="1:9" ht="92.25" x14ac:dyDescent="0.55000000000000004">
      <c r="A136" s="52" t="s">
        <v>1</v>
      </c>
      <c r="B136" s="58">
        <v>45239</v>
      </c>
      <c r="C136" s="52">
        <v>1787</v>
      </c>
      <c r="D136" s="52"/>
      <c r="E136" s="54"/>
      <c r="F136" s="54">
        <v>500</v>
      </c>
      <c r="G136" s="17">
        <f t="shared" si="2"/>
        <v>441547</v>
      </c>
      <c r="H136" s="55" t="s">
        <v>205</v>
      </c>
      <c r="I136" s="52" t="s">
        <v>85</v>
      </c>
    </row>
    <row r="137" spans="1:9" ht="92.25" x14ac:dyDescent="0.55000000000000004">
      <c r="A137" s="57" t="s">
        <v>1</v>
      </c>
      <c r="B137" s="58">
        <v>45239</v>
      </c>
      <c r="C137" s="57">
        <v>1788</v>
      </c>
      <c r="D137" s="57"/>
      <c r="E137" s="59"/>
      <c r="F137" s="59">
        <v>10000</v>
      </c>
      <c r="G137" s="17">
        <f t="shared" si="2"/>
        <v>431547</v>
      </c>
      <c r="H137" s="57" t="s">
        <v>220</v>
      </c>
      <c r="I137" s="57" t="s">
        <v>221</v>
      </c>
    </row>
    <row r="138" spans="1:9" ht="92.25" x14ac:dyDescent="0.55000000000000004">
      <c r="A138" s="52" t="s">
        <v>1</v>
      </c>
      <c r="B138" s="58">
        <v>45239</v>
      </c>
      <c r="C138" s="52">
        <v>1789</v>
      </c>
      <c r="D138" s="52"/>
      <c r="E138" s="54"/>
      <c r="F138" s="54">
        <v>3000</v>
      </c>
      <c r="G138" s="17">
        <f t="shared" si="2"/>
        <v>428547</v>
      </c>
      <c r="H138" s="55" t="s">
        <v>105</v>
      </c>
      <c r="I138" s="52" t="s">
        <v>85</v>
      </c>
    </row>
    <row r="139" spans="1:9" ht="92.25" x14ac:dyDescent="0.55000000000000004">
      <c r="A139" s="57" t="s">
        <v>1</v>
      </c>
      <c r="B139" s="58">
        <v>45239</v>
      </c>
      <c r="C139" s="57"/>
      <c r="D139" s="57">
        <v>1252</v>
      </c>
      <c r="E139" s="59">
        <v>220000</v>
      </c>
      <c r="F139" s="59"/>
      <c r="G139" s="17">
        <f t="shared" si="2"/>
        <v>648547</v>
      </c>
      <c r="H139" s="57" t="s">
        <v>222</v>
      </c>
      <c r="I139" s="57" t="s">
        <v>223</v>
      </c>
    </row>
    <row r="140" spans="1:9" ht="92.25" x14ac:dyDescent="0.55000000000000004">
      <c r="A140" s="62" t="s">
        <v>1</v>
      </c>
      <c r="B140" s="63">
        <v>45238</v>
      </c>
      <c r="C140" s="62"/>
      <c r="D140" s="62"/>
      <c r="E140" s="64"/>
      <c r="F140" s="64">
        <v>1000</v>
      </c>
      <c r="G140" s="17">
        <f t="shared" si="2"/>
        <v>647547</v>
      </c>
      <c r="H140" s="62" t="s">
        <v>224</v>
      </c>
      <c r="I140" s="66" t="s">
        <v>225</v>
      </c>
    </row>
    <row r="141" spans="1:9" ht="92.25" x14ac:dyDescent="0.55000000000000004">
      <c r="A141" s="57" t="s">
        <v>1</v>
      </c>
      <c r="B141" s="58">
        <v>45241</v>
      </c>
      <c r="C141" s="57">
        <v>1790</v>
      </c>
      <c r="D141" s="70"/>
      <c r="E141" s="71"/>
      <c r="F141" s="59">
        <v>50000</v>
      </c>
      <c r="G141" s="17">
        <f t="shared" si="2"/>
        <v>597547</v>
      </c>
      <c r="H141" s="52" t="s">
        <v>226</v>
      </c>
      <c r="I141" s="72" t="s">
        <v>23</v>
      </c>
    </row>
    <row r="142" spans="1:9" ht="92.25" x14ac:dyDescent="0.55000000000000004">
      <c r="A142" s="52" t="s">
        <v>1</v>
      </c>
      <c r="B142" s="53">
        <v>45241</v>
      </c>
      <c r="C142" s="57">
        <v>1791</v>
      </c>
      <c r="D142" s="73"/>
      <c r="E142" s="74"/>
      <c r="F142" s="54">
        <v>3555</v>
      </c>
      <c r="G142" s="17">
        <f t="shared" si="2"/>
        <v>593992</v>
      </c>
      <c r="H142" s="52" t="s">
        <v>80</v>
      </c>
      <c r="I142" s="72" t="s">
        <v>227</v>
      </c>
    </row>
    <row r="143" spans="1:9" ht="92.25" x14ac:dyDescent="0.55000000000000004">
      <c r="A143" s="57" t="s">
        <v>1</v>
      </c>
      <c r="B143" s="58">
        <v>45241</v>
      </c>
      <c r="C143" s="57">
        <v>1792</v>
      </c>
      <c r="D143" s="70"/>
      <c r="E143" s="71"/>
      <c r="F143" s="59">
        <v>2000</v>
      </c>
      <c r="G143" s="17">
        <f t="shared" si="2"/>
        <v>591992</v>
      </c>
      <c r="H143" s="52" t="s">
        <v>74</v>
      </c>
      <c r="I143" s="72" t="s">
        <v>228</v>
      </c>
    </row>
    <row r="144" spans="1:9" ht="92.25" x14ac:dyDescent="0.55000000000000004">
      <c r="A144" s="52" t="s">
        <v>1</v>
      </c>
      <c r="B144" s="53">
        <v>45241</v>
      </c>
      <c r="C144" s="57">
        <v>1793</v>
      </c>
      <c r="D144" s="73"/>
      <c r="E144" s="74"/>
      <c r="F144" s="54">
        <v>10000</v>
      </c>
      <c r="G144" s="17">
        <f t="shared" si="2"/>
        <v>581992</v>
      </c>
      <c r="H144" s="52" t="s">
        <v>78</v>
      </c>
      <c r="I144" s="72" t="s">
        <v>229</v>
      </c>
    </row>
    <row r="145" spans="1:9" ht="92.25" x14ac:dyDescent="0.55000000000000004">
      <c r="A145" s="57" t="s">
        <v>1</v>
      </c>
      <c r="B145" s="58">
        <v>45241</v>
      </c>
      <c r="C145" s="57">
        <v>1794</v>
      </c>
      <c r="D145" s="70"/>
      <c r="E145" s="71"/>
      <c r="F145" s="59">
        <v>1000</v>
      </c>
      <c r="G145" s="17">
        <f t="shared" si="2"/>
        <v>580992</v>
      </c>
      <c r="H145" s="52" t="s">
        <v>230</v>
      </c>
      <c r="I145" s="72" t="s">
        <v>228</v>
      </c>
    </row>
    <row r="146" spans="1:9" ht="92.25" x14ac:dyDescent="0.55000000000000004">
      <c r="A146" s="52" t="s">
        <v>1</v>
      </c>
      <c r="B146" s="53">
        <v>45241</v>
      </c>
      <c r="C146" s="57">
        <v>1795</v>
      </c>
      <c r="D146" s="73"/>
      <c r="E146" s="74"/>
      <c r="F146" s="54">
        <v>22220</v>
      </c>
      <c r="G146" s="17">
        <f t="shared" si="2"/>
        <v>558772</v>
      </c>
      <c r="H146" s="52" t="s">
        <v>231</v>
      </c>
      <c r="I146" s="72" t="s">
        <v>232</v>
      </c>
    </row>
    <row r="147" spans="1:9" ht="92.25" x14ac:dyDescent="0.55000000000000004">
      <c r="A147" s="57" t="s">
        <v>1</v>
      </c>
      <c r="B147" s="58">
        <v>45241</v>
      </c>
      <c r="C147" s="57">
        <v>1796</v>
      </c>
      <c r="D147" s="70"/>
      <c r="E147" s="71"/>
      <c r="F147" s="59">
        <v>9250</v>
      </c>
      <c r="G147" s="17">
        <f t="shared" si="2"/>
        <v>549522</v>
      </c>
      <c r="H147" s="52" t="s">
        <v>96</v>
      </c>
      <c r="I147" s="72" t="s">
        <v>233</v>
      </c>
    </row>
    <row r="148" spans="1:9" ht="92.25" x14ac:dyDescent="0.55000000000000004">
      <c r="A148" s="52" t="s">
        <v>1</v>
      </c>
      <c r="B148" s="53">
        <v>45241</v>
      </c>
      <c r="C148" s="57">
        <v>1797</v>
      </c>
      <c r="D148" s="73"/>
      <c r="E148" s="74"/>
      <c r="F148" s="54">
        <v>500</v>
      </c>
      <c r="G148" s="17">
        <f t="shared" si="2"/>
        <v>549022</v>
      </c>
      <c r="H148" s="52" t="s">
        <v>234</v>
      </c>
      <c r="I148" s="72" t="s">
        <v>228</v>
      </c>
    </row>
    <row r="149" spans="1:9" ht="92.25" x14ac:dyDescent="0.55000000000000004">
      <c r="A149" s="52" t="s">
        <v>1</v>
      </c>
      <c r="B149" s="53">
        <v>45241</v>
      </c>
      <c r="C149" s="57"/>
      <c r="D149" s="73">
        <v>1253</v>
      </c>
      <c r="E149" s="74">
        <v>45000</v>
      </c>
      <c r="F149" s="54"/>
      <c r="G149" s="17">
        <f t="shared" si="2"/>
        <v>594022</v>
      </c>
      <c r="H149" s="55" t="s">
        <v>235</v>
      </c>
      <c r="I149" s="52" t="s">
        <v>236</v>
      </c>
    </row>
    <row r="150" spans="1:9" ht="92.25" x14ac:dyDescent="0.55000000000000004">
      <c r="A150" s="52" t="s">
        <v>1</v>
      </c>
      <c r="B150" s="53">
        <v>45241</v>
      </c>
      <c r="C150" s="57"/>
      <c r="D150" s="73">
        <v>1254</v>
      </c>
      <c r="E150" s="74">
        <v>25000</v>
      </c>
      <c r="F150" s="54"/>
      <c r="G150" s="17">
        <f t="shared" si="2"/>
        <v>619022</v>
      </c>
      <c r="H150" s="55" t="s">
        <v>237</v>
      </c>
      <c r="I150" s="52" t="s">
        <v>238</v>
      </c>
    </row>
    <row r="151" spans="1:9" ht="92.25" x14ac:dyDescent="0.55000000000000004">
      <c r="A151" s="52" t="s">
        <v>1</v>
      </c>
      <c r="B151" s="53">
        <v>45241</v>
      </c>
      <c r="C151" s="57"/>
      <c r="D151" s="73">
        <v>1255</v>
      </c>
      <c r="E151" s="74">
        <v>65000</v>
      </c>
      <c r="F151" s="54"/>
      <c r="G151" s="17">
        <f t="shared" si="2"/>
        <v>684022</v>
      </c>
      <c r="H151" s="55" t="s">
        <v>239</v>
      </c>
      <c r="I151" s="52" t="s">
        <v>240</v>
      </c>
    </row>
    <row r="152" spans="1:9" ht="92.25" x14ac:dyDescent="0.55000000000000004">
      <c r="A152" s="52" t="s">
        <v>1</v>
      </c>
      <c r="B152" s="53">
        <v>45241</v>
      </c>
      <c r="C152" s="57"/>
      <c r="D152" s="73">
        <v>1256</v>
      </c>
      <c r="E152" s="74">
        <v>10000</v>
      </c>
      <c r="F152" s="54"/>
      <c r="G152" s="17">
        <f t="shared" si="2"/>
        <v>694022</v>
      </c>
      <c r="H152" s="55" t="s">
        <v>241</v>
      </c>
      <c r="I152" s="52" t="s">
        <v>242</v>
      </c>
    </row>
    <row r="153" spans="1:9" ht="92.25" x14ac:dyDescent="0.55000000000000004">
      <c r="A153" s="52" t="s">
        <v>1</v>
      </c>
      <c r="B153" s="53"/>
      <c r="C153" s="57"/>
      <c r="D153" s="73"/>
      <c r="E153" s="74">
        <v>2138</v>
      </c>
      <c r="F153" s="54"/>
      <c r="G153" s="17">
        <f t="shared" si="2"/>
        <v>696160</v>
      </c>
      <c r="H153" s="55" t="s">
        <v>126</v>
      </c>
      <c r="I153" s="52" t="s">
        <v>243</v>
      </c>
    </row>
    <row r="154" spans="1:9" ht="92.25" x14ac:dyDescent="0.55000000000000004">
      <c r="A154" s="52" t="s">
        <v>1</v>
      </c>
      <c r="B154" s="53"/>
      <c r="C154" s="57"/>
      <c r="D154" s="73"/>
      <c r="E154" s="74">
        <v>1941</v>
      </c>
      <c r="F154" s="54"/>
      <c r="G154" s="17">
        <f t="shared" si="2"/>
        <v>698101</v>
      </c>
      <c r="H154" s="55" t="s">
        <v>126</v>
      </c>
      <c r="I154" s="52" t="s">
        <v>244</v>
      </c>
    </row>
    <row r="155" spans="1:9" ht="92.25" x14ac:dyDescent="0.55000000000000004">
      <c r="A155" s="52" t="s">
        <v>1</v>
      </c>
      <c r="B155" s="53"/>
      <c r="C155" s="57"/>
      <c r="D155" s="73"/>
      <c r="E155" s="74">
        <v>2250</v>
      </c>
      <c r="F155" s="54"/>
      <c r="G155" s="17">
        <f t="shared" si="2"/>
        <v>700351</v>
      </c>
      <c r="H155" s="55" t="s">
        <v>126</v>
      </c>
      <c r="I155" s="52" t="s">
        <v>245</v>
      </c>
    </row>
    <row r="156" spans="1:9" ht="92.25" x14ac:dyDescent="0.55000000000000004">
      <c r="A156" s="52" t="s">
        <v>1</v>
      </c>
      <c r="B156" s="53"/>
      <c r="C156" s="57"/>
      <c r="D156" s="73"/>
      <c r="E156" s="74">
        <v>1135</v>
      </c>
      <c r="F156" s="54"/>
      <c r="G156" s="17">
        <f t="shared" si="2"/>
        <v>701486</v>
      </c>
      <c r="H156" s="55" t="s">
        <v>126</v>
      </c>
      <c r="I156" s="52" t="s">
        <v>246</v>
      </c>
    </row>
    <row r="157" spans="1:9" ht="92.25" x14ac:dyDescent="0.55000000000000004">
      <c r="A157" s="52" t="s">
        <v>1</v>
      </c>
      <c r="B157" s="58">
        <v>45241</v>
      </c>
      <c r="C157" s="57"/>
      <c r="D157" s="70"/>
      <c r="E157" s="71"/>
      <c r="F157" s="59"/>
      <c r="G157" s="17">
        <f t="shared" si="2"/>
        <v>701486</v>
      </c>
      <c r="H157" s="60"/>
      <c r="I157" s="57"/>
    </row>
    <row r="158" spans="1:9" ht="92.25" x14ac:dyDescent="0.55000000000000004">
      <c r="A158" s="52" t="s">
        <v>1</v>
      </c>
      <c r="B158" s="53">
        <v>45241</v>
      </c>
      <c r="C158" s="52"/>
      <c r="D158" s="73"/>
      <c r="E158" s="74">
        <v>1000</v>
      </c>
      <c r="F158" s="54"/>
      <c r="G158" s="17">
        <f t="shared" si="2"/>
        <v>702486</v>
      </c>
      <c r="H158" s="55" t="s">
        <v>80</v>
      </c>
      <c r="I158" s="52" t="s">
        <v>247</v>
      </c>
    </row>
    <row r="159" spans="1:9" ht="92.25" x14ac:dyDescent="0.55000000000000004">
      <c r="A159" s="62" t="s">
        <v>1</v>
      </c>
      <c r="B159" s="63">
        <v>45241</v>
      </c>
      <c r="C159" s="62"/>
      <c r="D159" s="75"/>
      <c r="E159" s="76"/>
      <c r="F159" s="64">
        <v>600</v>
      </c>
      <c r="G159" s="17">
        <f t="shared" si="2"/>
        <v>701886</v>
      </c>
      <c r="H159" s="55" t="s">
        <v>80</v>
      </c>
      <c r="I159" s="62"/>
    </row>
    <row r="160" spans="1:9" ht="92.25" x14ac:dyDescent="0.55000000000000004">
      <c r="A160" s="57" t="s">
        <v>1</v>
      </c>
      <c r="B160" s="58">
        <v>45242</v>
      </c>
      <c r="C160" s="57"/>
      <c r="D160" s="70">
        <v>1257</v>
      </c>
      <c r="E160" s="71">
        <v>10000</v>
      </c>
      <c r="F160" s="59"/>
      <c r="G160" s="17">
        <f t="shared" si="2"/>
        <v>711886</v>
      </c>
      <c r="H160" s="60" t="s">
        <v>248</v>
      </c>
      <c r="I160" s="57" t="s">
        <v>249</v>
      </c>
    </row>
    <row r="161" spans="1:9" ht="92.25" x14ac:dyDescent="0.55000000000000004">
      <c r="A161" s="52" t="s">
        <v>1</v>
      </c>
      <c r="B161" s="53">
        <v>45242</v>
      </c>
      <c r="C161" s="52"/>
      <c r="D161" s="73"/>
      <c r="E161" s="74"/>
      <c r="F161" s="54">
        <v>10000</v>
      </c>
      <c r="G161" s="17">
        <f t="shared" si="2"/>
        <v>701886</v>
      </c>
      <c r="H161" s="55" t="s">
        <v>248</v>
      </c>
      <c r="I161" s="52" t="s">
        <v>250</v>
      </c>
    </row>
    <row r="162" spans="1:9" ht="92.25" x14ac:dyDescent="0.55000000000000004">
      <c r="A162" s="57" t="s">
        <v>1</v>
      </c>
      <c r="B162" s="58">
        <v>45242</v>
      </c>
      <c r="C162" s="57"/>
      <c r="D162" s="70">
        <v>1258</v>
      </c>
      <c r="E162" s="71">
        <v>70000</v>
      </c>
      <c r="F162" s="59"/>
      <c r="G162" s="17">
        <f t="shared" si="2"/>
        <v>771886</v>
      </c>
      <c r="H162" s="60" t="s">
        <v>251</v>
      </c>
      <c r="I162" s="57" t="s">
        <v>252</v>
      </c>
    </row>
    <row r="163" spans="1:9" ht="92.25" x14ac:dyDescent="0.55000000000000004">
      <c r="A163" s="52" t="s">
        <v>1</v>
      </c>
      <c r="B163" s="53">
        <v>45242</v>
      </c>
      <c r="C163" s="52">
        <v>1798</v>
      </c>
      <c r="D163" s="73"/>
      <c r="E163" s="74"/>
      <c r="F163" s="54">
        <v>1000</v>
      </c>
      <c r="G163" s="17">
        <f t="shared" si="2"/>
        <v>770886</v>
      </c>
      <c r="H163" s="55" t="s">
        <v>253</v>
      </c>
      <c r="I163" s="52" t="s">
        <v>85</v>
      </c>
    </row>
    <row r="164" spans="1:9" ht="92.25" x14ac:dyDescent="0.55000000000000004">
      <c r="A164" s="57" t="s">
        <v>1</v>
      </c>
      <c r="B164" s="58">
        <v>45242</v>
      </c>
      <c r="C164" s="57">
        <v>1799</v>
      </c>
      <c r="D164" s="70"/>
      <c r="E164" s="71"/>
      <c r="F164" s="59">
        <v>2000</v>
      </c>
      <c r="G164" s="17">
        <f t="shared" si="2"/>
        <v>768886</v>
      </c>
      <c r="H164" s="60" t="s">
        <v>254</v>
      </c>
      <c r="I164" s="57" t="s">
        <v>255</v>
      </c>
    </row>
    <row r="165" spans="1:9" ht="92.25" x14ac:dyDescent="0.55000000000000004">
      <c r="A165" s="52" t="s">
        <v>1</v>
      </c>
      <c r="B165" s="53">
        <v>45242</v>
      </c>
      <c r="C165" s="52">
        <v>1800</v>
      </c>
      <c r="D165" s="73"/>
      <c r="E165" s="74"/>
      <c r="F165" s="54">
        <v>4590</v>
      </c>
      <c r="G165" s="17">
        <f t="shared" si="2"/>
        <v>764296</v>
      </c>
      <c r="H165" s="55" t="s">
        <v>256</v>
      </c>
      <c r="I165" s="52" t="s">
        <v>257</v>
      </c>
    </row>
    <row r="166" spans="1:9" ht="92.25" x14ac:dyDescent="0.55000000000000004">
      <c r="A166" s="57" t="s">
        <v>1</v>
      </c>
      <c r="B166" s="58">
        <v>45242</v>
      </c>
      <c r="C166" s="57">
        <v>1801</v>
      </c>
      <c r="D166" s="70"/>
      <c r="E166" s="71"/>
      <c r="F166" s="59">
        <v>6500</v>
      </c>
      <c r="G166" s="17">
        <f t="shared" si="2"/>
        <v>757796</v>
      </c>
      <c r="H166" s="60" t="s">
        <v>80</v>
      </c>
      <c r="I166" s="57" t="s">
        <v>258</v>
      </c>
    </row>
    <row r="167" spans="1:9" ht="92.25" x14ac:dyDescent="0.55000000000000004">
      <c r="A167" s="52" t="s">
        <v>1</v>
      </c>
      <c r="B167" s="53">
        <v>45242</v>
      </c>
      <c r="C167" s="52">
        <v>1802</v>
      </c>
      <c r="D167" s="73"/>
      <c r="E167" s="74"/>
      <c r="F167" s="54">
        <v>790</v>
      </c>
      <c r="G167" s="17">
        <f t="shared" si="2"/>
        <v>757006</v>
      </c>
      <c r="H167" s="55" t="s">
        <v>205</v>
      </c>
      <c r="I167" s="52" t="s">
        <v>259</v>
      </c>
    </row>
    <row r="168" spans="1:9" ht="92.25" x14ac:dyDescent="0.55000000000000004">
      <c r="A168" s="57" t="s">
        <v>1</v>
      </c>
      <c r="B168" s="58">
        <v>45242</v>
      </c>
      <c r="C168" s="57">
        <v>1803</v>
      </c>
      <c r="D168" s="70"/>
      <c r="E168" s="71"/>
      <c r="F168" s="59">
        <v>0</v>
      </c>
      <c r="G168" s="17">
        <f t="shared" si="2"/>
        <v>757006</v>
      </c>
      <c r="H168" s="60" t="s">
        <v>260</v>
      </c>
      <c r="I168" s="57" t="s">
        <v>261</v>
      </c>
    </row>
    <row r="169" spans="1:9" ht="92.25" x14ac:dyDescent="0.55000000000000004">
      <c r="A169" s="52" t="s">
        <v>1</v>
      </c>
      <c r="B169" s="53">
        <v>45242</v>
      </c>
      <c r="C169" s="52">
        <v>1804</v>
      </c>
      <c r="D169" s="73"/>
      <c r="E169" s="74"/>
      <c r="F169" s="54">
        <v>5000</v>
      </c>
      <c r="G169" s="17">
        <f t="shared" si="2"/>
        <v>752006</v>
      </c>
      <c r="H169" s="55" t="s">
        <v>101</v>
      </c>
      <c r="I169" s="52" t="s">
        <v>262</v>
      </c>
    </row>
    <row r="170" spans="1:9" ht="92.25" x14ac:dyDescent="0.55000000000000004">
      <c r="A170" s="62" t="s">
        <v>1</v>
      </c>
      <c r="B170" s="58">
        <v>45242</v>
      </c>
      <c r="C170" s="62"/>
      <c r="D170" s="75"/>
      <c r="E170" s="76">
        <v>600</v>
      </c>
      <c r="F170" s="64"/>
      <c r="G170" s="17">
        <f t="shared" si="2"/>
        <v>752606</v>
      </c>
      <c r="H170" s="65" t="s">
        <v>263</v>
      </c>
      <c r="I170" s="62"/>
    </row>
    <row r="171" spans="1:9" ht="92.25" x14ac:dyDescent="0.55000000000000004">
      <c r="A171" s="57" t="s">
        <v>1</v>
      </c>
      <c r="B171" s="58">
        <v>45243</v>
      </c>
      <c r="C171" s="57">
        <v>1805</v>
      </c>
      <c r="D171" s="70"/>
      <c r="E171" s="71"/>
      <c r="F171" s="59">
        <v>50000</v>
      </c>
      <c r="G171" s="17">
        <f t="shared" si="2"/>
        <v>702606</v>
      </c>
      <c r="H171" s="60" t="s">
        <v>86</v>
      </c>
      <c r="I171" s="57" t="s">
        <v>23</v>
      </c>
    </row>
    <row r="172" spans="1:9" ht="92.25" x14ac:dyDescent="0.55000000000000004">
      <c r="A172" s="52" t="s">
        <v>1</v>
      </c>
      <c r="B172" s="53">
        <v>45243</v>
      </c>
      <c r="C172" s="52">
        <v>1806</v>
      </c>
      <c r="D172" s="73"/>
      <c r="E172" s="74"/>
      <c r="F172" s="54">
        <v>1240</v>
      </c>
      <c r="G172" s="17">
        <f t="shared" si="2"/>
        <v>701366</v>
      </c>
      <c r="H172" s="55" t="s">
        <v>80</v>
      </c>
      <c r="I172" s="52" t="s">
        <v>264</v>
      </c>
    </row>
    <row r="173" spans="1:9" ht="92.25" x14ac:dyDescent="0.55000000000000004">
      <c r="A173" s="57" t="s">
        <v>1</v>
      </c>
      <c r="B173" s="58">
        <v>45243</v>
      </c>
      <c r="C173" s="57">
        <v>1807</v>
      </c>
      <c r="D173" s="70"/>
      <c r="E173" s="71"/>
      <c r="F173" s="59">
        <v>5900</v>
      </c>
      <c r="G173" s="17">
        <f t="shared" si="2"/>
        <v>695466</v>
      </c>
      <c r="H173" s="60" t="s">
        <v>96</v>
      </c>
      <c r="I173" s="57" t="s">
        <v>233</v>
      </c>
    </row>
    <row r="174" spans="1:9" ht="92.25" x14ac:dyDescent="0.55000000000000004">
      <c r="A174" s="52" t="s">
        <v>1</v>
      </c>
      <c r="B174" s="53">
        <v>45243</v>
      </c>
      <c r="C174" s="52">
        <v>1808</v>
      </c>
      <c r="D174" s="73"/>
      <c r="E174" s="74"/>
      <c r="F174" s="54">
        <v>1000</v>
      </c>
      <c r="G174" s="17">
        <f t="shared" si="2"/>
        <v>694466</v>
      </c>
      <c r="H174" s="55" t="s">
        <v>265</v>
      </c>
      <c r="I174" s="52" t="s">
        <v>228</v>
      </c>
    </row>
    <row r="175" spans="1:9" ht="92.25" x14ac:dyDescent="0.55000000000000004">
      <c r="A175" s="57" t="s">
        <v>1</v>
      </c>
      <c r="B175" s="58">
        <v>45243</v>
      </c>
      <c r="C175" s="57">
        <v>1809</v>
      </c>
      <c r="D175" s="70"/>
      <c r="E175" s="71"/>
      <c r="F175" s="59">
        <v>0</v>
      </c>
      <c r="G175" s="17">
        <f t="shared" si="2"/>
        <v>694466</v>
      </c>
      <c r="H175" s="60" t="s">
        <v>266</v>
      </c>
      <c r="I175" s="57" t="s">
        <v>266</v>
      </c>
    </row>
    <row r="176" spans="1:9" ht="92.25" x14ac:dyDescent="0.55000000000000004">
      <c r="A176" s="52" t="s">
        <v>1</v>
      </c>
      <c r="B176" s="53">
        <v>45243</v>
      </c>
      <c r="C176" s="52">
        <v>1810</v>
      </c>
      <c r="D176" s="73"/>
      <c r="E176" s="74"/>
      <c r="F176" s="54">
        <v>4000</v>
      </c>
      <c r="G176" s="17">
        <f t="shared" si="2"/>
        <v>690466</v>
      </c>
      <c r="H176" s="55" t="s">
        <v>45</v>
      </c>
      <c r="I176" s="52" t="s">
        <v>267</v>
      </c>
    </row>
    <row r="177" spans="1:9" ht="92.25" x14ac:dyDescent="0.55000000000000004">
      <c r="A177" s="57" t="s">
        <v>1</v>
      </c>
      <c r="B177" s="58">
        <v>45243</v>
      </c>
      <c r="C177" s="57">
        <v>1811</v>
      </c>
      <c r="D177" s="70"/>
      <c r="E177" s="71"/>
      <c r="F177" s="59">
        <v>230000</v>
      </c>
      <c r="G177" s="17">
        <f t="shared" si="2"/>
        <v>460466</v>
      </c>
      <c r="H177" s="60" t="s">
        <v>268</v>
      </c>
      <c r="I177" s="57" t="s">
        <v>269</v>
      </c>
    </row>
    <row r="178" spans="1:9" ht="92.25" x14ac:dyDescent="0.55000000000000004">
      <c r="A178" s="52" t="s">
        <v>1</v>
      </c>
      <c r="B178" s="53">
        <v>45243</v>
      </c>
      <c r="C178" s="52">
        <v>1812</v>
      </c>
      <c r="D178" s="73"/>
      <c r="E178" s="74"/>
      <c r="F178" s="54">
        <v>10000</v>
      </c>
      <c r="G178" s="17">
        <f t="shared" si="2"/>
        <v>450466</v>
      </c>
      <c r="H178" s="55" t="s">
        <v>270</v>
      </c>
      <c r="I178" s="52" t="s">
        <v>271</v>
      </c>
    </row>
    <row r="179" spans="1:9" ht="92.25" x14ac:dyDescent="0.55000000000000004">
      <c r="A179" s="57" t="s">
        <v>1</v>
      </c>
      <c r="B179" s="58">
        <v>45243</v>
      </c>
      <c r="C179" s="57">
        <v>1813</v>
      </c>
      <c r="D179" s="70"/>
      <c r="E179" s="71"/>
      <c r="F179" s="59">
        <v>3750</v>
      </c>
      <c r="G179" s="17">
        <f t="shared" si="2"/>
        <v>446716</v>
      </c>
      <c r="H179" s="60" t="s">
        <v>74</v>
      </c>
      <c r="I179" s="57" t="s">
        <v>272</v>
      </c>
    </row>
    <row r="180" spans="1:9" ht="92.25" x14ac:dyDescent="0.55000000000000004">
      <c r="A180" s="52" t="s">
        <v>1</v>
      </c>
      <c r="B180" s="53">
        <v>45243</v>
      </c>
      <c r="C180" s="52">
        <v>1814</v>
      </c>
      <c r="D180" s="73"/>
      <c r="E180" s="74"/>
      <c r="F180" s="54">
        <v>100000</v>
      </c>
      <c r="G180" s="17">
        <f t="shared" si="2"/>
        <v>346716</v>
      </c>
      <c r="H180" s="55" t="s">
        <v>226</v>
      </c>
      <c r="I180" s="52" t="s">
        <v>273</v>
      </c>
    </row>
    <row r="181" spans="1:9" ht="92.25" x14ac:dyDescent="0.55000000000000004">
      <c r="A181" s="52" t="s">
        <v>1</v>
      </c>
      <c r="B181" s="53"/>
      <c r="C181" s="52"/>
      <c r="D181" s="73"/>
      <c r="E181" s="74">
        <v>2345</v>
      </c>
      <c r="F181" s="54"/>
      <c r="G181" s="17">
        <f t="shared" si="2"/>
        <v>349061</v>
      </c>
      <c r="H181" s="55" t="s">
        <v>126</v>
      </c>
      <c r="I181" s="52" t="s">
        <v>274</v>
      </c>
    </row>
    <row r="182" spans="1:9" ht="92.25" x14ac:dyDescent="0.55000000000000004">
      <c r="A182" s="52" t="s">
        <v>1</v>
      </c>
      <c r="B182" s="53"/>
      <c r="C182" s="52"/>
      <c r="D182" s="73"/>
      <c r="E182" s="74">
        <v>1855</v>
      </c>
      <c r="F182" s="54"/>
      <c r="G182" s="17">
        <f t="shared" si="2"/>
        <v>350916</v>
      </c>
      <c r="H182" s="55" t="s">
        <v>126</v>
      </c>
      <c r="I182" s="52" t="s">
        <v>275</v>
      </c>
    </row>
    <row r="183" spans="1:9" ht="92.25" x14ac:dyDescent="0.55000000000000004">
      <c r="A183" s="52" t="s">
        <v>1</v>
      </c>
      <c r="B183" s="53"/>
      <c r="C183" s="52"/>
      <c r="D183" s="73">
        <v>1259</v>
      </c>
      <c r="E183" s="74">
        <v>102000</v>
      </c>
      <c r="F183" s="54"/>
      <c r="G183" s="17">
        <f t="shared" si="2"/>
        <v>452916</v>
      </c>
      <c r="H183" s="55" t="s">
        <v>276</v>
      </c>
      <c r="I183" s="52" t="s">
        <v>277</v>
      </c>
    </row>
    <row r="184" spans="1:9" ht="92.25" x14ac:dyDescent="0.55000000000000004">
      <c r="A184" s="52" t="s">
        <v>1</v>
      </c>
      <c r="B184" s="53"/>
      <c r="C184" s="52"/>
      <c r="D184" s="73">
        <v>1260</v>
      </c>
      <c r="E184" s="74">
        <v>160000</v>
      </c>
      <c r="F184" s="54"/>
      <c r="G184" s="17">
        <f t="shared" si="2"/>
        <v>612916</v>
      </c>
      <c r="H184" s="55" t="s">
        <v>278</v>
      </c>
      <c r="I184" s="52" t="s">
        <v>279</v>
      </c>
    </row>
    <row r="185" spans="1:9" ht="92.25" x14ac:dyDescent="0.55000000000000004">
      <c r="A185" s="52" t="s">
        <v>1</v>
      </c>
      <c r="B185" s="53"/>
      <c r="C185" s="52"/>
      <c r="D185" s="73">
        <v>1261</v>
      </c>
      <c r="E185" s="74">
        <v>50000</v>
      </c>
      <c r="F185" s="54"/>
      <c r="G185" s="17">
        <f t="shared" si="2"/>
        <v>662916</v>
      </c>
      <c r="H185" s="55" t="s">
        <v>280</v>
      </c>
      <c r="I185" s="52" t="s">
        <v>281</v>
      </c>
    </row>
    <row r="186" spans="1:9" ht="369" x14ac:dyDescent="0.55000000000000004">
      <c r="A186" s="62" t="s">
        <v>1</v>
      </c>
      <c r="B186" s="63"/>
      <c r="C186" s="62"/>
      <c r="D186" s="75"/>
      <c r="E186" s="76"/>
      <c r="F186" s="64">
        <v>700000</v>
      </c>
      <c r="G186" s="17">
        <f t="shared" si="2"/>
        <v>-37084</v>
      </c>
      <c r="H186" s="65" t="s">
        <v>282</v>
      </c>
      <c r="I186" s="77" t="s">
        <v>283</v>
      </c>
    </row>
    <row r="187" spans="1:9" ht="92.25" x14ac:dyDescent="0.55000000000000004">
      <c r="A187" s="57" t="s">
        <v>1</v>
      </c>
      <c r="B187" s="58">
        <v>44940</v>
      </c>
      <c r="C187" s="57"/>
      <c r="D187" s="70"/>
      <c r="E187" s="76">
        <v>100000</v>
      </c>
      <c r="F187" s="59"/>
      <c r="G187" s="17">
        <f t="shared" si="2"/>
        <v>62916</v>
      </c>
      <c r="H187" s="60" t="s">
        <v>284</v>
      </c>
      <c r="I187" s="57" t="s">
        <v>285</v>
      </c>
    </row>
    <row r="188" spans="1:9" ht="92.25" x14ac:dyDescent="0.55000000000000004">
      <c r="A188" s="52" t="s">
        <v>1</v>
      </c>
      <c r="B188" s="58">
        <v>44940</v>
      </c>
      <c r="C188" s="52"/>
      <c r="D188" s="73">
        <v>1262</v>
      </c>
      <c r="E188" s="74">
        <v>93750</v>
      </c>
      <c r="F188" s="54"/>
      <c r="G188" s="17">
        <f t="shared" si="2"/>
        <v>156666</v>
      </c>
      <c r="H188" s="55" t="s">
        <v>286</v>
      </c>
      <c r="I188" s="52" t="s">
        <v>287</v>
      </c>
    </row>
    <row r="189" spans="1:9" ht="92.25" x14ac:dyDescent="0.55000000000000004">
      <c r="A189" s="57" t="s">
        <v>1</v>
      </c>
      <c r="B189" s="58">
        <v>44940</v>
      </c>
      <c r="C189" s="57"/>
      <c r="D189" s="70">
        <v>1263</v>
      </c>
      <c r="E189" s="71">
        <v>100000</v>
      </c>
      <c r="F189" s="59"/>
      <c r="G189" s="17">
        <f t="shared" si="2"/>
        <v>256666</v>
      </c>
      <c r="H189" s="60" t="s">
        <v>288</v>
      </c>
      <c r="I189" s="57" t="s">
        <v>289</v>
      </c>
    </row>
    <row r="190" spans="1:9" ht="92.25" x14ac:dyDescent="0.55000000000000004">
      <c r="A190" s="57" t="s">
        <v>1</v>
      </c>
      <c r="B190" s="58">
        <v>44940</v>
      </c>
      <c r="C190" s="57"/>
      <c r="D190" s="70">
        <v>1264</v>
      </c>
      <c r="E190" s="71">
        <v>75000</v>
      </c>
      <c r="F190" s="59"/>
      <c r="G190" s="17">
        <f t="shared" si="2"/>
        <v>331666</v>
      </c>
      <c r="H190" s="60" t="s">
        <v>290</v>
      </c>
      <c r="I190" s="57" t="s">
        <v>291</v>
      </c>
    </row>
    <row r="191" spans="1:9" ht="92.25" x14ac:dyDescent="0.55000000000000004">
      <c r="A191" s="57" t="s">
        <v>1</v>
      </c>
      <c r="B191" s="58">
        <v>44940</v>
      </c>
      <c r="C191" s="57"/>
      <c r="D191" s="70">
        <v>1265</v>
      </c>
      <c r="E191" s="71">
        <v>100000</v>
      </c>
      <c r="F191" s="59"/>
      <c r="G191" s="17">
        <f t="shared" si="2"/>
        <v>431666</v>
      </c>
      <c r="H191" s="60" t="s">
        <v>292</v>
      </c>
      <c r="I191" s="57" t="s">
        <v>293</v>
      </c>
    </row>
    <row r="192" spans="1:9" ht="92.25" x14ac:dyDescent="0.55000000000000004">
      <c r="A192" s="57" t="s">
        <v>1</v>
      </c>
      <c r="B192" s="58">
        <v>44940</v>
      </c>
      <c r="C192" s="57"/>
      <c r="D192" s="70">
        <v>1266</v>
      </c>
      <c r="E192" s="71">
        <v>148000</v>
      </c>
      <c r="F192" s="59"/>
      <c r="G192" s="17">
        <f t="shared" si="2"/>
        <v>579666</v>
      </c>
      <c r="H192" s="60" t="s">
        <v>294</v>
      </c>
      <c r="I192" s="57" t="s">
        <v>295</v>
      </c>
    </row>
    <row r="193" spans="1:9" ht="92.25" x14ac:dyDescent="0.55000000000000004">
      <c r="A193" s="57" t="s">
        <v>1</v>
      </c>
      <c r="B193" s="58">
        <v>44940</v>
      </c>
      <c r="C193" s="57"/>
      <c r="D193" s="70"/>
      <c r="E193" s="71">
        <v>2256</v>
      </c>
      <c r="F193" s="59"/>
      <c r="G193" s="17">
        <f t="shared" si="2"/>
        <v>581922</v>
      </c>
      <c r="H193" s="60" t="s">
        <v>137</v>
      </c>
      <c r="I193" s="57"/>
    </row>
    <row r="194" spans="1:9" ht="92.25" x14ac:dyDescent="0.55000000000000004">
      <c r="A194" s="57" t="s">
        <v>1</v>
      </c>
      <c r="B194" s="58">
        <v>44940</v>
      </c>
      <c r="C194" s="57">
        <v>1815</v>
      </c>
      <c r="D194" s="70"/>
      <c r="E194" s="71"/>
      <c r="F194" s="59">
        <v>20000</v>
      </c>
      <c r="G194" s="17">
        <f t="shared" si="2"/>
        <v>561922</v>
      </c>
      <c r="H194" s="60" t="s">
        <v>296</v>
      </c>
      <c r="I194" s="57" t="s">
        <v>297</v>
      </c>
    </row>
    <row r="195" spans="1:9" ht="92.25" x14ac:dyDescent="0.55000000000000004">
      <c r="A195" s="52" t="s">
        <v>1</v>
      </c>
      <c r="B195" s="58">
        <v>44940</v>
      </c>
      <c r="C195" s="52">
        <v>1816</v>
      </c>
      <c r="D195" s="73"/>
      <c r="E195" s="74"/>
      <c r="F195" s="54">
        <v>1995</v>
      </c>
      <c r="G195" s="17">
        <f t="shared" si="2"/>
        <v>559927</v>
      </c>
      <c r="H195" s="55" t="s">
        <v>1</v>
      </c>
      <c r="I195" s="52" t="s">
        <v>298</v>
      </c>
    </row>
    <row r="196" spans="1:9" ht="92.25" x14ac:dyDescent="0.55000000000000004">
      <c r="A196" s="57" t="s">
        <v>1</v>
      </c>
      <c r="B196" s="58">
        <v>44940</v>
      </c>
      <c r="C196" s="57">
        <v>1817</v>
      </c>
      <c r="D196" s="70"/>
      <c r="E196" s="71"/>
      <c r="F196" s="59">
        <v>1000</v>
      </c>
      <c r="G196" s="17">
        <f t="shared" si="2"/>
        <v>558927</v>
      </c>
      <c r="H196" s="60" t="s">
        <v>299</v>
      </c>
      <c r="I196" s="57" t="s">
        <v>300</v>
      </c>
    </row>
    <row r="197" spans="1:9" ht="92.25" x14ac:dyDescent="0.55000000000000004">
      <c r="A197" s="52" t="s">
        <v>1</v>
      </c>
      <c r="B197" s="58">
        <v>44940</v>
      </c>
      <c r="C197" s="52">
        <v>1818</v>
      </c>
      <c r="D197" s="73"/>
      <c r="E197" s="74"/>
      <c r="F197" s="54">
        <v>15000</v>
      </c>
      <c r="G197" s="17">
        <f t="shared" ref="G197:G260" si="3">+G196+E197-F197</f>
        <v>543927</v>
      </c>
      <c r="H197" s="55" t="s">
        <v>301</v>
      </c>
      <c r="I197" s="52" t="s">
        <v>302</v>
      </c>
    </row>
    <row r="198" spans="1:9" ht="92.25" x14ac:dyDescent="0.55000000000000004">
      <c r="A198" s="52" t="s">
        <v>1</v>
      </c>
      <c r="B198" s="58">
        <v>44940</v>
      </c>
      <c r="C198" s="52">
        <v>1819</v>
      </c>
      <c r="D198" s="73"/>
      <c r="E198" s="74"/>
      <c r="F198" s="54">
        <v>29150</v>
      </c>
      <c r="G198" s="17">
        <f t="shared" si="3"/>
        <v>514777</v>
      </c>
      <c r="H198" s="55" t="s">
        <v>98</v>
      </c>
      <c r="I198" s="52" t="s">
        <v>303</v>
      </c>
    </row>
    <row r="199" spans="1:9" ht="92.25" x14ac:dyDescent="0.55000000000000004">
      <c r="A199" s="52" t="s">
        <v>1</v>
      </c>
      <c r="B199" s="58">
        <v>44940</v>
      </c>
      <c r="C199" s="52">
        <v>1820</v>
      </c>
      <c r="D199" s="73"/>
      <c r="E199" s="74"/>
      <c r="F199" s="54">
        <v>5000</v>
      </c>
      <c r="G199" s="17">
        <f t="shared" si="3"/>
        <v>509777</v>
      </c>
      <c r="H199" s="55" t="s">
        <v>101</v>
      </c>
      <c r="I199" s="52" t="s">
        <v>25</v>
      </c>
    </row>
    <row r="200" spans="1:9" ht="92.25" x14ac:dyDescent="0.55000000000000004">
      <c r="A200" s="52" t="s">
        <v>1</v>
      </c>
      <c r="B200" s="58">
        <v>44940</v>
      </c>
      <c r="C200" s="52"/>
      <c r="D200" s="73"/>
      <c r="E200" s="74">
        <v>100000</v>
      </c>
      <c r="F200" s="54"/>
      <c r="G200" s="17">
        <f t="shared" si="3"/>
        <v>609777</v>
      </c>
      <c r="H200" s="55" t="s">
        <v>284</v>
      </c>
      <c r="I200" s="52"/>
    </row>
    <row r="201" spans="1:9" ht="92.25" x14ac:dyDescent="0.55000000000000004">
      <c r="A201" s="62" t="s">
        <v>1</v>
      </c>
      <c r="B201" s="58">
        <v>44940</v>
      </c>
      <c r="C201" s="62"/>
      <c r="D201" s="75"/>
      <c r="E201" s="76">
        <v>500000</v>
      </c>
      <c r="F201" s="64"/>
      <c r="G201" s="17">
        <f t="shared" si="3"/>
        <v>1109777</v>
      </c>
      <c r="H201" s="65" t="s">
        <v>16</v>
      </c>
      <c r="I201" s="77" t="s">
        <v>304</v>
      </c>
    </row>
    <row r="202" spans="1:9" ht="184.5" x14ac:dyDescent="0.55000000000000004">
      <c r="A202" s="52" t="s">
        <v>1</v>
      </c>
      <c r="B202" s="53">
        <v>45245</v>
      </c>
      <c r="C202" s="52"/>
      <c r="D202" s="73">
        <v>1267</v>
      </c>
      <c r="E202" s="74">
        <v>50000</v>
      </c>
      <c r="F202" s="54"/>
      <c r="G202" s="17">
        <f t="shared" si="3"/>
        <v>1159777</v>
      </c>
      <c r="H202" s="55" t="s">
        <v>305</v>
      </c>
      <c r="I202" s="69" t="s">
        <v>306</v>
      </c>
    </row>
    <row r="203" spans="1:9" ht="184.5" x14ac:dyDescent="0.55000000000000004">
      <c r="A203" s="52" t="s">
        <v>1</v>
      </c>
      <c r="B203" s="53">
        <v>45245</v>
      </c>
      <c r="C203" s="52"/>
      <c r="D203" s="73">
        <v>1268</v>
      </c>
      <c r="E203" s="74">
        <v>100000</v>
      </c>
      <c r="F203" s="54"/>
      <c r="G203" s="17">
        <f t="shared" si="3"/>
        <v>1259777</v>
      </c>
      <c r="H203" s="55" t="s">
        <v>307</v>
      </c>
      <c r="I203" s="69" t="s">
        <v>308</v>
      </c>
    </row>
    <row r="204" spans="1:9" ht="92.25" x14ac:dyDescent="0.55000000000000004">
      <c r="A204" s="52" t="s">
        <v>1</v>
      </c>
      <c r="B204" s="53">
        <v>45245</v>
      </c>
      <c r="C204" s="52"/>
      <c r="D204" s="73"/>
      <c r="E204" s="74">
        <v>2095</v>
      </c>
      <c r="F204" s="54"/>
      <c r="G204" s="17">
        <f t="shared" si="3"/>
        <v>1261872</v>
      </c>
      <c r="H204" s="55" t="s">
        <v>126</v>
      </c>
      <c r="I204" s="52"/>
    </row>
    <row r="205" spans="1:9" ht="92.25" x14ac:dyDescent="0.55000000000000004">
      <c r="A205" s="52" t="s">
        <v>1</v>
      </c>
      <c r="B205" s="53">
        <v>45245</v>
      </c>
      <c r="C205" s="52"/>
      <c r="D205" s="73" t="s">
        <v>309</v>
      </c>
      <c r="E205" s="74">
        <v>800000</v>
      </c>
      <c r="F205" s="54"/>
      <c r="G205" s="17">
        <f t="shared" si="3"/>
        <v>2061872</v>
      </c>
      <c r="H205" s="57" t="s">
        <v>310</v>
      </c>
      <c r="I205" s="61" t="s">
        <v>311</v>
      </c>
    </row>
    <row r="206" spans="1:9" ht="92.25" x14ac:dyDescent="0.55000000000000004">
      <c r="A206" s="52" t="s">
        <v>1</v>
      </c>
      <c r="B206" s="53">
        <v>45245</v>
      </c>
      <c r="C206" s="52"/>
      <c r="D206" s="73"/>
      <c r="E206" s="74">
        <v>500000</v>
      </c>
      <c r="F206" s="54"/>
      <c r="G206" s="17">
        <f t="shared" si="3"/>
        <v>2561872</v>
      </c>
      <c r="H206" s="55" t="s">
        <v>312</v>
      </c>
      <c r="I206" s="52"/>
    </row>
    <row r="207" spans="1:9" ht="92.25" x14ac:dyDescent="0.55000000000000004">
      <c r="A207" s="52" t="s">
        <v>1</v>
      </c>
      <c r="B207" s="53">
        <v>45245</v>
      </c>
      <c r="C207" s="52"/>
      <c r="D207" s="73"/>
      <c r="E207" s="74"/>
      <c r="F207" s="54">
        <v>500000</v>
      </c>
      <c r="G207" s="17">
        <f t="shared" si="3"/>
        <v>2061872</v>
      </c>
      <c r="H207" s="55" t="s">
        <v>313</v>
      </c>
      <c r="I207" s="52"/>
    </row>
    <row r="208" spans="1:9" ht="92.25" x14ac:dyDescent="0.55000000000000004">
      <c r="A208" s="52" t="s">
        <v>1</v>
      </c>
      <c r="B208" s="53">
        <v>45245</v>
      </c>
      <c r="C208" s="52"/>
      <c r="D208" s="73"/>
      <c r="E208" s="74"/>
      <c r="F208" s="54"/>
      <c r="G208" s="17">
        <f t="shared" si="3"/>
        <v>2061872</v>
      </c>
      <c r="H208" s="55"/>
      <c r="I208" s="52"/>
    </row>
    <row r="209" spans="1:9" ht="92.25" x14ac:dyDescent="0.55000000000000004">
      <c r="A209" s="52" t="s">
        <v>1</v>
      </c>
      <c r="B209" s="53">
        <v>45245</v>
      </c>
      <c r="C209" s="52">
        <v>1821</v>
      </c>
      <c r="D209" s="73"/>
      <c r="E209" s="74"/>
      <c r="F209" s="54">
        <v>20000</v>
      </c>
      <c r="G209" s="17">
        <f t="shared" si="3"/>
        <v>2041872</v>
      </c>
      <c r="H209" s="55" t="s">
        <v>314</v>
      </c>
      <c r="I209" s="52" t="s">
        <v>315</v>
      </c>
    </row>
    <row r="210" spans="1:9" ht="92.25" x14ac:dyDescent="0.55000000000000004">
      <c r="A210" s="52" t="s">
        <v>1</v>
      </c>
      <c r="B210" s="53">
        <v>45245</v>
      </c>
      <c r="C210" s="52">
        <v>1822</v>
      </c>
      <c r="D210" s="73"/>
      <c r="E210" s="74"/>
      <c r="F210" s="54">
        <v>1800</v>
      </c>
      <c r="G210" s="17">
        <f t="shared" si="3"/>
        <v>2040072</v>
      </c>
      <c r="H210" s="55" t="s">
        <v>231</v>
      </c>
      <c r="I210" s="52" t="s">
        <v>316</v>
      </c>
    </row>
    <row r="211" spans="1:9" ht="184.5" x14ac:dyDescent="0.55000000000000004">
      <c r="A211" s="52" t="s">
        <v>1</v>
      </c>
      <c r="B211" s="53">
        <v>45245</v>
      </c>
      <c r="C211" s="52">
        <v>1823</v>
      </c>
      <c r="D211" s="73"/>
      <c r="E211" s="74"/>
      <c r="F211" s="54">
        <v>700000</v>
      </c>
      <c r="G211" s="17">
        <f t="shared" si="3"/>
        <v>1340072</v>
      </c>
      <c r="H211" s="55" t="s">
        <v>176</v>
      </c>
      <c r="I211" s="69" t="s">
        <v>317</v>
      </c>
    </row>
    <row r="212" spans="1:9" ht="92.25" x14ac:dyDescent="0.55000000000000004">
      <c r="A212" s="57" t="s">
        <v>1</v>
      </c>
      <c r="B212" s="53">
        <v>45245</v>
      </c>
      <c r="C212" s="57" t="s">
        <v>318</v>
      </c>
      <c r="D212" s="70"/>
      <c r="E212" s="71">
        <v>500000</v>
      </c>
      <c r="F212" s="59"/>
      <c r="G212" s="17">
        <f t="shared" si="3"/>
        <v>1840072</v>
      </c>
      <c r="H212" s="55" t="s">
        <v>176</v>
      </c>
      <c r="I212" s="57" t="s">
        <v>319</v>
      </c>
    </row>
    <row r="213" spans="1:9" ht="92.25" x14ac:dyDescent="0.55000000000000004">
      <c r="A213" s="52" t="s">
        <v>1</v>
      </c>
      <c r="B213" s="53">
        <v>45245</v>
      </c>
      <c r="C213" s="52">
        <v>1824</v>
      </c>
      <c r="D213" s="73"/>
      <c r="E213" s="74"/>
      <c r="F213" s="54">
        <v>5000</v>
      </c>
      <c r="G213" s="17">
        <f t="shared" si="3"/>
        <v>1835072</v>
      </c>
      <c r="H213" s="55" t="s">
        <v>320</v>
      </c>
      <c r="I213" s="52" t="s">
        <v>23</v>
      </c>
    </row>
    <row r="214" spans="1:9" ht="92.25" x14ac:dyDescent="0.55000000000000004">
      <c r="A214" s="52" t="s">
        <v>1</v>
      </c>
      <c r="B214" s="53">
        <v>45245</v>
      </c>
      <c r="C214" s="52">
        <v>1825</v>
      </c>
      <c r="D214" s="73"/>
      <c r="E214" s="74"/>
      <c r="F214" s="54">
        <v>10000</v>
      </c>
      <c r="G214" s="17">
        <f t="shared" si="3"/>
        <v>1825072</v>
      </c>
      <c r="H214" s="55" t="s">
        <v>171</v>
      </c>
      <c r="I214" s="52" t="s">
        <v>85</v>
      </c>
    </row>
    <row r="215" spans="1:9" ht="92.25" x14ac:dyDescent="0.55000000000000004">
      <c r="A215" s="52" t="s">
        <v>1</v>
      </c>
      <c r="B215" s="53">
        <v>45245</v>
      </c>
      <c r="C215" s="52"/>
      <c r="D215" s="73"/>
      <c r="E215" s="74"/>
      <c r="F215" s="54"/>
      <c r="G215" s="17">
        <f t="shared" si="3"/>
        <v>1825072</v>
      </c>
      <c r="H215" s="55"/>
      <c r="I215" s="52"/>
    </row>
    <row r="216" spans="1:9" ht="92.25" x14ac:dyDescent="0.55000000000000004">
      <c r="A216" s="62" t="s">
        <v>1</v>
      </c>
      <c r="B216" s="63">
        <v>45245</v>
      </c>
      <c r="C216" s="62"/>
      <c r="D216" s="75"/>
      <c r="E216" s="76"/>
      <c r="F216" s="64">
        <v>100000</v>
      </c>
      <c r="G216" s="17">
        <f t="shared" si="3"/>
        <v>1725072</v>
      </c>
      <c r="H216" s="65" t="s">
        <v>284</v>
      </c>
      <c r="I216" s="62"/>
    </row>
    <row r="217" spans="1:9" ht="92.25" x14ac:dyDescent="0.55000000000000004">
      <c r="A217" s="62" t="s">
        <v>1</v>
      </c>
      <c r="B217" s="63">
        <v>45245</v>
      </c>
      <c r="C217" s="62"/>
      <c r="D217" s="75"/>
      <c r="E217" s="76"/>
      <c r="F217" s="64"/>
      <c r="G217" s="17">
        <f t="shared" si="3"/>
        <v>1725072</v>
      </c>
      <c r="H217" s="65" t="s">
        <v>321</v>
      </c>
      <c r="I217" s="77"/>
    </row>
    <row r="218" spans="1:9" ht="184.5" x14ac:dyDescent="0.55000000000000004">
      <c r="A218" s="52" t="s">
        <v>1</v>
      </c>
      <c r="B218" s="53">
        <v>45246</v>
      </c>
      <c r="C218" s="52"/>
      <c r="D218" s="73">
        <v>1269</v>
      </c>
      <c r="E218" s="74">
        <v>102600</v>
      </c>
      <c r="F218" s="54"/>
      <c r="G218" s="17">
        <f t="shared" si="3"/>
        <v>1827672</v>
      </c>
      <c r="H218" s="55" t="s">
        <v>322</v>
      </c>
      <c r="I218" s="69" t="s">
        <v>323</v>
      </c>
    </row>
    <row r="219" spans="1:9" ht="92.25" x14ac:dyDescent="0.55000000000000004">
      <c r="A219" s="57" t="s">
        <v>1</v>
      </c>
      <c r="B219" s="58">
        <v>45246</v>
      </c>
      <c r="C219" s="57"/>
      <c r="D219" s="70">
        <v>1270</v>
      </c>
      <c r="E219" s="71">
        <v>0</v>
      </c>
      <c r="F219" s="59"/>
      <c r="G219" s="17">
        <f t="shared" si="3"/>
        <v>1827672</v>
      </c>
      <c r="H219" s="60" t="s">
        <v>15</v>
      </c>
      <c r="I219" s="78"/>
    </row>
    <row r="220" spans="1:9" ht="92.25" x14ac:dyDescent="0.55000000000000004">
      <c r="A220" s="52" t="s">
        <v>1</v>
      </c>
      <c r="B220" s="53">
        <v>45246</v>
      </c>
      <c r="C220" s="52"/>
      <c r="D220" s="73">
        <v>1271</v>
      </c>
      <c r="E220" s="74">
        <v>130000</v>
      </c>
      <c r="F220" s="54"/>
      <c r="G220" s="17">
        <f t="shared" si="3"/>
        <v>1957672</v>
      </c>
      <c r="H220" s="55" t="s">
        <v>324</v>
      </c>
      <c r="I220" s="69"/>
    </row>
    <row r="221" spans="1:9" ht="92.25" x14ac:dyDescent="0.55000000000000004">
      <c r="A221" s="57" t="s">
        <v>1</v>
      </c>
      <c r="B221" s="58">
        <v>45246</v>
      </c>
      <c r="C221" s="57"/>
      <c r="D221" s="70">
        <v>1272</v>
      </c>
      <c r="E221" s="71">
        <v>500000</v>
      </c>
      <c r="F221" s="59"/>
      <c r="G221" s="17">
        <f t="shared" si="3"/>
        <v>2457672</v>
      </c>
      <c r="H221" s="60" t="s">
        <v>325</v>
      </c>
      <c r="I221" s="78"/>
    </row>
    <row r="222" spans="1:9" ht="92.25" x14ac:dyDescent="0.55000000000000004">
      <c r="A222" s="52" t="s">
        <v>1</v>
      </c>
      <c r="B222" s="53">
        <v>45246</v>
      </c>
      <c r="C222" s="52"/>
      <c r="D222" s="73">
        <v>1273</v>
      </c>
      <c r="E222" s="74">
        <v>100000</v>
      </c>
      <c r="F222" s="54"/>
      <c r="G222" s="17">
        <f t="shared" si="3"/>
        <v>2557672</v>
      </c>
      <c r="H222" s="55" t="s">
        <v>326</v>
      </c>
      <c r="I222" s="69"/>
    </row>
    <row r="223" spans="1:9" ht="92.25" x14ac:dyDescent="0.55000000000000004">
      <c r="A223" s="57" t="s">
        <v>1</v>
      </c>
      <c r="B223" s="58">
        <v>45246</v>
      </c>
      <c r="C223" s="57"/>
      <c r="D223" s="70" t="s">
        <v>148</v>
      </c>
      <c r="E223" s="71">
        <v>600000</v>
      </c>
      <c r="F223" s="59"/>
      <c r="G223" s="17">
        <f t="shared" si="3"/>
        <v>3157672</v>
      </c>
      <c r="H223" s="60" t="s">
        <v>327</v>
      </c>
      <c r="I223" s="78"/>
    </row>
    <row r="224" spans="1:9" ht="92.25" x14ac:dyDescent="0.55000000000000004">
      <c r="A224" s="52" t="s">
        <v>1</v>
      </c>
      <c r="B224" s="53">
        <v>45246</v>
      </c>
      <c r="C224" s="52"/>
      <c r="D224" s="73" t="s">
        <v>148</v>
      </c>
      <c r="E224" s="74">
        <v>650000</v>
      </c>
      <c r="F224" s="54"/>
      <c r="G224" s="17">
        <f t="shared" si="3"/>
        <v>3807672</v>
      </c>
      <c r="H224" s="55" t="s">
        <v>328</v>
      </c>
      <c r="I224" s="69"/>
    </row>
    <row r="225" spans="1:9" ht="92.25" x14ac:dyDescent="0.55000000000000004">
      <c r="A225" s="57" t="s">
        <v>1</v>
      </c>
      <c r="B225" s="58">
        <v>45246</v>
      </c>
      <c r="C225" s="57"/>
      <c r="D225" s="70"/>
      <c r="E225" s="71"/>
      <c r="F225" s="59"/>
      <c r="G225" s="17">
        <f t="shared" si="3"/>
        <v>3807672</v>
      </c>
      <c r="H225" s="60"/>
      <c r="I225" s="78"/>
    </row>
    <row r="226" spans="1:9" ht="92.25" x14ac:dyDescent="0.55000000000000004">
      <c r="A226" s="52" t="s">
        <v>1</v>
      </c>
      <c r="B226" s="53">
        <v>45246</v>
      </c>
      <c r="C226" s="52">
        <v>1826</v>
      </c>
      <c r="D226" s="73"/>
      <c r="E226" s="74"/>
      <c r="F226" s="54">
        <v>1000</v>
      </c>
      <c r="G226" s="17">
        <f t="shared" si="3"/>
        <v>3806672</v>
      </c>
      <c r="H226" s="55" t="s">
        <v>329</v>
      </c>
      <c r="I226" s="69" t="s">
        <v>85</v>
      </c>
    </row>
    <row r="227" spans="1:9" ht="92.25" x14ac:dyDescent="0.55000000000000004">
      <c r="A227" s="57" t="s">
        <v>1</v>
      </c>
      <c r="B227" s="58">
        <v>45246</v>
      </c>
      <c r="C227" s="57">
        <v>1827</v>
      </c>
      <c r="D227" s="70"/>
      <c r="E227" s="71"/>
      <c r="F227" s="59">
        <v>15000</v>
      </c>
      <c r="G227" s="17">
        <f t="shared" si="3"/>
        <v>3791672</v>
      </c>
      <c r="H227" s="60" t="s">
        <v>330</v>
      </c>
      <c r="I227" s="78" t="s">
        <v>331</v>
      </c>
    </row>
    <row r="228" spans="1:9" ht="92.25" x14ac:dyDescent="0.55000000000000004">
      <c r="A228" s="52" t="s">
        <v>1</v>
      </c>
      <c r="B228" s="53">
        <v>45246</v>
      </c>
      <c r="C228" s="52">
        <v>1828</v>
      </c>
      <c r="D228" s="73"/>
      <c r="E228" s="74"/>
      <c r="F228" s="54">
        <v>890</v>
      </c>
      <c r="G228" s="17">
        <f t="shared" si="3"/>
        <v>3790782</v>
      </c>
      <c r="H228" s="55" t="s">
        <v>80</v>
      </c>
      <c r="I228" s="69" t="s">
        <v>332</v>
      </c>
    </row>
    <row r="229" spans="1:9" ht="92.25" x14ac:dyDescent="0.55000000000000004">
      <c r="A229" s="57" t="s">
        <v>1</v>
      </c>
      <c r="B229" s="58">
        <v>45246</v>
      </c>
      <c r="C229" s="57">
        <v>1829</v>
      </c>
      <c r="D229" s="70"/>
      <c r="E229" s="71"/>
      <c r="F229" s="59">
        <v>2025</v>
      </c>
      <c r="G229" s="17">
        <f t="shared" si="3"/>
        <v>3788757</v>
      </c>
      <c r="H229" s="60" t="s">
        <v>333</v>
      </c>
      <c r="I229" s="78" t="s">
        <v>334</v>
      </c>
    </row>
    <row r="230" spans="1:9" ht="92.25" x14ac:dyDescent="0.55000000000000004">
      <c r="A230" s="52" t="s">
        <v>1</v>
      </c>
      <c r="B230" s="53">
        <v>45246</v>
      </c>
      <c r="C230" s="52">
        <v>1830</v>
      </c>
      <c r="D230" s="73"/>
      <c r="E230" s="74"/>
      <c r="F230" s="54">
        <v>5000</v>
      </c>
      <c r="G230" s="17">
        <f t="shared" si="3"/>
        <v>3783757</v>
      </c>
      <c r="H230" s="55" t="s">
        <v>101</v>
      </c>
      <c r="I230" s="69" t="s">
        <v>25</v>
      </c>
    </row>
    <row r="231" spans="1:9" ht="92.25" x14ac:dyDescent="0.55000000000000004">
      <c r="A231" s="57" t="s">
        <v>1</v>
      </c>
      <c r="B231" s="58">
        <v>45246</v>
      </c>
      <c r="C231" s="57">
        <v>1831</v>
      </c>
      <c r="D231" s="70"/>
      <c r="E231" s="71"/>
      <c r="F231" s="59">
        <v>500</v>
      </c>
      <c r="G231" s="17">
        <f t="shared" si="3"/>
        <v>3783257</v>
      </c>
      <c r="H231" s="60" t="s">
        <v>105</v>
      </c>
      <c r="I231" s="78" t="s">
        <v>25</v>
      </c>
    </row>
    <row r="232" spans="1:9" ht="92.25" x14ac:dyDescent="0.55000000000000004">
      <c r="A232" s="52" t="s">
        <v>1</v>
      </c>
      <c r="B232" s="53">
        <v>45246</v>
      </c>
      <c r="C232" s="52">
        <v>1832</v>
      </c>
      <c r="D232" s="73"/>
      <c r="E232" s="74"/>
      <c r="F232" s="54">
        <v>30000</v>
      </c>
      <c r="G232" s="17">
        <f t="shared" si="3"/>
        <v>3753257</v>
      </c>
      <c r="H232" s="55" t="s">
        <v>335</v>
      </c>
      <c r="I232" s="69" t="s">
        <v>25</v>
      </c>
    </row>
    <row r="233" spans="1:9" ht="92.25" x14ac:dyDescent="0.55000000000000004">
      <c r="A233" s="57" t="s">
        <v>1</v>
      </c>
      <c r="B233" s="58">
        <v>45246</v>
      </c>
      <c r="C233" s="57">
        <v>1833</v>
      </c>
      <c r="D233" s="70"/>
      <c r="E233" s="71"/>
      <c r="F233" s="59">
        <v>1000</v>
      </c>
      <c r="G233" s="17">
        <f t="shared" si="3"/>
        <v>3752257</v>
      </c>
      <c r="H233" s="60" t="s">
        <v>80</v>
      </c>
      <c r="I233" s="78" t="s">
        <v>85</v>
      </c>
    </row>
    <row r="234" spans="1:9" ht="184.5" x14ac:dyDescent="0.55000000000000004">
      <c r="A234" s="52" t="s">
        <v>1</v>
      </c>
      <c r="B234" s="53">
        <v>45246</v>
      </c>
      <c r="C234" s="52">
        <v>1834</v>
      </c>
      <c r="D234" s="73"/>
      <c r="E234" s="74"/>
      <c r="F234" s="54">
        <v>5000</v>
      </c>
      <c r="G234" s="17">
        <f t="shared" si="3"/>
        <v>3747257</v>
      </c>
      <c r="H234" s="55" t="s">
        <v>336</v>
      </c>
      <c r="I234" s="69" t="s">
        <v>337</v>
      </c>
    </row>
    <row r="235" spans="1:9" ht="184.5" x14ac:dyDescent="0.55000000000000004">
      <c r="A235" s="57" t="s">
        <v>1</v>
      </c>
      <c r="B235" s="58">
        <v>45246</v>
      </c>
      <c r="C235" s="57">
        <v>1835</v>
      </c>
      <c r="D235" s="70"/>
      <c r="E235" s="71"/>
      <c r="F235" s="59">
        <v>1600</v>
      </c>
      <c r="G235" s="17">
        <f t="shared" si="3"/>
        <v>3745657</v>
      </c>
      <c r="H235" s="60" t="s">
        <v>205</v>
      </c>
      <c r="I235" s="78" t="s">
        <v>338</v>
      </c>
    </row>
    <row r="236" spans="1:9" ht="92.25" x14ac:dyDescent="0.55000000000000004">
      <c r="A236" s="52" t="s">
        <v>1</v>
      </c>
      <c r="B236" s="53">
        <v>45246</v>
      </c>
      <c r="C236" s="52">
        <v>1836</v>
      </c>
      <c r="D236" s="73"/>
      <c r="E236" s="74"/>
      <c r="F236" s="54">
        <v>20000</v>
      </c>
      <c r="G236" s="17">
        <f t="shared" si="3"/>
        <v>3725657</v>
      </c>
      <c r="H236" s="55" t="s">
        <v>86</v>
      </c>
      <c r="I236" s="69" t="s">
        <v>25</v>
      </c>
    </row>
    <row r="237" spans="1:9" ht="92.25" x14ac:dyDescent="0.55000000000000004">
      <c r="A237" s="57" t="s">
        <v>1</v>
      </c>
      <c r="B237" s="58">
        <v>45246</v>
      </c>
      <c r="C237" s="57">
        <v>1837</v>
      </c>
      <c r="D237" s="70"/>
      <c r="E237" s="71"/>
      <c r="F237" s="59">
        <v>500000</v>
      </c>
      <c r="G237" s="17">
        <f t="shared" si="3"/>
        <v>3225657</v>
      </c>
      <c r="H237" s="60" t="s">
        <v>339</v>
      </c>
      <c r="I237" s="78"/>
    </row>
    <row r="238" spans="1:9" ht="92.25" x14ac:dyDescent="0.55000000000000004">
      <c r="A238" s="52" t="s">
        <v>1</v>
      </c>
      <c r="B238" s="53">
        <v>45246</v>
      </c>
      <c r="C238" s="52">
        <v>1838</v>
      </c>
      <c r="D238" s="73"/>
      <c r="E238" s="74"/>
      <c r="F238" s="54">
        <v>500</v>
      </c>
      <c r="G238" s="17">
        <f t="shared" si="3"/>
        <v>3225157</v>
      </c>
      <c r="H238" s="55"/>
      <c r="I238" s="69"/>
    </row>
    <row r="239" spans="1:9" ht="92.25" x14ac:dyDescent="0.55000000000000004">
      <c r="A239" s="57" t="s">
        <v>1</v>
      </c>
      <c r="B239" s="58">
        <v>45246</v>
      </c>
      <c r="C239" s="57">
        <v>1839</v>
      </c>
      <c r="D239" s="70"/>
      <c r="E239" s="71"/>
      <c r="F239" s="59">
        <v>8450</v>
      </c>
      <c r="G239" s="17">
        <f t="shared" si="3"/>
        <v>3216707</v>
      </c>
      <c r="H239" s="60"/>
      <c r="I239" s="78"/>
    </row>
    <row r="240" spans="1:9" ht="92.25" x14ac:dyDescent="0.55000000000000004">
      <c r="A240" s="52" t="s">
        <v>1</v>
      </c>
      <c r="B240" s="53">
        <v>45246</v>
      </c>
      <c r="C240" s="52">
        <v>1840</v>
      </c>
      <c r="D240" s="73"/>
      <c r="E240" s="74"/>
      <c r="F240" s="54">
        <v>1555</v>
      </c>
      <c r="G240" s="17">
        <f t="shared" si="3"/>
        <v>3215152</v>
      </c>
      <c r="H240" s="55"/>
      <c r="I240" s="69"/>
    </row>
    <row r="241" spans="1:9" ht="92.25" x14ac:dyDescent="0.55000000000000004">
      <c r="A241" s="57" t="s">
        <v>1</v>
      </c>
      <c r="B241" s="58">
        <v>45245</v>
      </c>
      <c r="C241" s="57">
        <v>1841</v>
      </c>
      <c r="D241" s="70"/>
      <c r="E241" s="71"/>
      <c r="F241" s="59">
        <v>3750</v>
      </c>
      <c r="G241" s="17">
        <f t="shared" si="3"/>
        <v>3211402</v>
      </c>
      <c r="H241" s="60"/>
      <c r="I241" s="78"/>
    </row>
    <row r="242" spans="1:9" ht="92.25" x14ac:dyDescent="0.55000000000000004">
      <c r="A242" s="57" t="s">
        <v>1</v>
      </c>
      <c r="B242" s="53"/>
      <c r="C242" s="52"/>
      <c r="D242" s="73"/>
      <c r="E242" s="74"/>
      <c r="F242" s="54">
        <v>2000</v>
      </c>
      <c r="G242" s="17">
        <f t="shared" si="3"/>
        <v>3209402</v>
      </c>
      <c r="H242" s="55" t="s">
        <v>80</v>
      </c>
      <c r="I242" s="69" t="s">
        <v>340</v>
      </c>
    </row>
    <row r="243" spans="1:9" ht="92.25" x14ac:dyDescent="0.55000000000000004">
      <c r="A243" s="57" t="s">
        <v>1</v>
      </c>
      <c r="B243" s="58">
        <v>45245</v>
      </c>
      <c r="C243" s="57"/>
      <c r="D243" s="70"/>
      <c r="E243" s="71"/>
      <c r="F243" s="59">
        <v>3350000</v>
      </c>
      <c r="G243" s="17">
        <f t="shared" si="3"/>
        <v>-140598</v>
      </c>
      <c r="H243" s="60" t="s">
        <v>321</v>
      </c>
      <c r="I243" s="78"/>
    </row>
    <row r="244" spans="1:9" ht="92.25" x14ac:dyDescent="0.55000000000000004">
      <c r="A244" s="79" t="s">
        <v>1</v>
      </c>
      <c r="B244" s="80">
        <v>45248</v>
      </c>
      <c r="C244" s="79"/>
      <c r="D244" s="81" t="s">
        <v>318</v>
      </c>
      <c r="E244" s="82">
        <v>2000</v>
      </c>
      <c r="F244" s="83"/>
      <c r="G244" s="17">
        <f t="shared" si="3"/>
        <v>-138598</v>
      </c>
      <c r="H244" s="84" t="s">
        <v>80</v>
      </c>
      <c r="I244" s="85" t="s">
        <v>341</v>
      </c>
    </row>
    <row r="245" spans="1:9" ht="92.25" x14ac:dyDescent="0.55000000000000004">
      <c r="A245" s="52" t="s">
        <v>1</v>
      </c>
      <c r="B245" s="53">
        <v>45248</v>
      </c>
      <c r="C245" s="52"/>
      <c r="D245" s="73" t="s">
        <v>318</v>
      </c>
      <c r="E245" s="74">
        <v>4000</v>
      </c>
      <c r="F245" s="54"/>
      <c r="G245" s="17">
        <f t="shared" si="3"/>
        <v>-134598</v>
      </c>
      <c r="H245" s="55" t="s">
        <v>342</v>
      </c>
      <c r="I245" s="69"/>
    </row>
    <row r="246" spans="1:9" ht="92.25" x14ac:dyDescent="0.55000000000000004">
      <c r="A246" s="79" t="s">
        <v>1</v>
      </c>
      <c r="B246" s="80">
        <v>45248</v>
      </c>
      <c r="C246" s="79"/>
      <c r="D246" s="81" t="s">
        <v>318</v>
      </c>
      <c r="E246" s="82">
        <v>1710</v>
      </c>
      <c r="F246" s="83"/>
      <c r="G246" s="17">
        <f t="shared" si="3"/>
        <v>-132888</v>
      </c>
      <c r="H246" s="84" t="s">
        <v>343</v>
      </c>
      <c r="I246" s="85"/>
    </row>
    <row r="247" spans="1:9" ht="92.25" x14ac:dyDescent="0.55000000000000004">
      <c r="A247" s="52" t="s">
        <v>1</v>
      </c>
      <c r="B247" s="53">
        <v>45248</v>
      </c>
      <c r="C247" s="52"/>
      <c r="D247" s="73" t="s">
        <v>318</v>
      </c>
      <c r="E247" s="74">
        <v>2287</v>
      </c>
      <c r="F247" s="54"/>
      <c r="G247" s="17">
        <f t="shared" si="3"/>
        <v>-130601</v>
      </c>
      <c r="H247" s="55" t="s">
        <v>344</v>
      </c>
      <c r="I247" s="69"/>
    </row>
    <row r="248" spans="1:9" ht="184.5" x14ac:dyDescent="0.55000000000000004">
      <c r="A248" s="79" t="s">
        <v>1</v>
      </c>
      <c r="B248" s="80">
        <v>45248</v>
      </c>
      <c r="C248" s="79"/>
      <c r="D248" s="81" t="s">
        <v>318</v>
      </c>
      <c r="E248" s="82">
        <v>3810</v>
      </c>
      <c r="F248" s="83"/>
      <c r="G248" s="17">
        <f t="shared" si="3"/>
        <v>-126791</v>
      </c>
      <c r="H248" s="84" t="s">
        <v>345</v>
      </c>
      <c r="I248" s="85" t="s">
        <v>346</v>
      </c>
    </row>
    <row r="249" spans="1:9" ht="92.25" x14ac:dyDescent="0.55000000000000004">
      <c r="A249" s="52" t="s">
        <v>1</v>
      </c>
      <c r="B249" s="53">
        <v>45248</v>
      </c>
      <c r="C249" s="52"/>
      <c r="D249" s="73" t="s">
        <v>318</v>
      </c>
      <c r="E249" s="74">
        <v>1767</v>
      </c>
      <c r="F249" s="54"/>
      <c r="G249" s="17">
        <f t="shared" si="3"/>
        <v>-125024</v>
      </c>
      <c r="H249" s="55" t="s">
        <v>347</v>
      </c>
      <c r="I249" s="69"/>
    </row>
    <row r="250" spans="1:9" ht="92.25" x14ac:dyDescent="0.55000000000000004">
      <c r="A250" s="79" t="s">
        <v>1</v>
      </c>
      <c r="B250" s="80">
        <v>45248</v>
      </c>
      <c r="C250" s="79"/>
      <c r="D250" s="81" t="s">
        <v>318</v>
      </c>
      <c r="E250" s="82">
        <v>100000</v>
      </c>
      <c r="F250" s="83"/>
      <c r="G250" s="17">
        <f t="shared" si="3"/>
        <v>-25024</v>
      </c>
      <c r="H250" s="84" t="s">
        <v>348</v>
      </c>
      <c r="I250" s="85"/>
    </row>
    <row r="251" spans="1:9" ht="92.25" x14ac:dyDescent="0.55000000000000004">
      <c r="A251" s="52" t="s">
        <v>1</v>
      </c>
      <c r="B251" s="53">
        <v>45248</v>
      </c>
      <c r="C251" s="52"/>
      <c r="D251" s="73" t="s">
        <v>318</v>
      </c>
      <c r="E251" s="74">
        <v>100000</v>
      </c>
      <c r="F251" s="54"/>
      <c r="G251" s="17">
        <f t="shared" si="3"/>
        <v>74976</v>
      </c>
      <c r="H251" s="55" t="s">
        <v>348</v>
      </c>
      <c r="I251" s="69"/>
    </row>
    <row r="252" spans="1:9" ht="92.25" x14ac:dyDescent="0.55000000000000004">
      <c r="A252" s="79" t="s">
        <v>1</v>
      </c>
      <c r="B252" s="80">
        <v>45248</v>
      </c>
      <c r="C252" s="79"/>
      <c r="D252" s="81" t="s">
        <v>318</v>
      </c>
      <c r="E252" s="82">
        <v>400000</v>
      </c>
      <c r="F252" s="83"/>
      <c r="G252" s="17">
        <f t="shared" si="3"/>
        <v>474976</v>
      </c>
      <c r="H252" s="84" t="s">
        <v>348</v>
      </c>
      <c r="I252" s="85"/>
    </row>
    <row r="253" spans="1:9" ht="184.5" x14ac:dyDescent="0.55000000000000004">
      <c r="A253" s="52" t="s">
        <v>1</v>
      </c>
      <c r="B253" s="53">
        <v>45248</v>
      </c>
      <c r="C253" s="52"/>
      <c r="D253" s="73">
        <v>1274</v>
      </c>
      <c r="E253" s="74">
        <v>62500</v>
      </c>
      <c r="F253" s="54"/>
      <c r="G253" s="17">
        <f t="shared" si="3"/>
        <v>537476</v>
      </c>
      <c r="H253" s="55" t="s">
        <v>349</v>
      </c>
      <c r="I253" s="69" t="s">
        <v>350</v>
      </c>
    </row>
    <row r="254" spans="1:9" ht="92.25" x14ac:dyDescent="0.55000000000000004">
      <c r="A254" s="79" t="s">
        <v>1</v>
      </c>
      <c r="B254" s="80">
        <v>45248</v>
      </c>
      <c r="C254" s="79">
        <v>1842</v>
      </c>
      <c r="D254" s="81"/>
      <c r="E254" s="82"/>
      <c r="F254" s="83">
        <v>10000</v>
      </c>
      <c r="G254" s="17">
        <f t="shared" si="3"/>
        <v>527476</v>
      </c>
      <c r="H254" s="84" t="s">
        <v>84</v>
      </c>
      <c r="I254" s="85" t="s">
        <v>351</v>
      </c>
    </row>
    <row r="255" spans="1:9" ht="92.25" x14ac:dyDescent="0.55000000000000004">
      <c r="A255" s="52" t="s">
        <v>1</v>
      </c>
      <c r="B255" s="53">
        <v>45248</v>
      </c>
      <c r="C255" s="52">
        <v>1843</v>
      </c>
      <c r="D255" s="73"/>
      <c r="E255" s="74"/>
      <c r="F255" s="54">
        <v>2500</v>
      </c>
      <c r="G255" s="17">
        <f t="shared" si="3"/>
        <v>524976</v>
      </c>
      <c r="H255" s="55" t="s">
        <v>352</v>
      </c>
      <c r="I255" s="69" t="s">
        <v>353</v>
      </c>
    </row>
    <row r="256" spans="1:9" ht="92.25" x14ac:dyDescent="0.55000000000000004">
      <c r="A256" s="79" t="s">
        <v>1</v>
      </c>
      <c r="B256" s="80">
        <v>45248</v>
      </c>
      <c r="C256" s="79">
        <v>1844</v>
      </c>
      <c r="D256" s="81"/>
      <c r="E256" s="82"/>
      <c r="F256" s="83">
        <v>3000</v>
      </c>
      <c r="G256" s="17">
        <f t="shared" si="3"/>
        <v>521976</v>
      </c>
      <c r="H256" s="84" t="s">
        <v>22</v>
      </c>
      <c r="I256" s="85" t="s">
        <v>25</v>
      </c>
    </row>
    <row r="257" spans="1:9" ht="92.25" x14ac:dyDescent="0.55000000000000004">
      <c r="A257" s="52" t="s">
        <v>1</v>
      </c>
      <c r="B257" s="53">
        <v>45248</v>
      </c>
      <c r="C257" s="52">
        <v>1845</v>
      </c>
      <c r="D257" s="73"/>
      <c r="E257" s="74"/>
      <c r="F257" s="54">
        <v>3350</v>
      </c>
      <c r="G257" s="17">
        <f t="shared" si="3"/>
        <v>518626</v>
      </c>
      <c r="H257" s="55" t="s">
        <v>80</v>
      </c>
      <c r="I257" s="69" t="s">
        <v>354</v>
      </c>
    </row>
    <row r="258" spans="1:9" ht="92.25" x14ac:dyDescent="0.55000000000000004">
      <c r="A258" s="79" t="s">
        <v>1</v>
      </c>
      <c r="B258" s="80">
        <v>45248</v>
      </c>
      <c r="C258" s="79">
        <v>1846</v>
      </c>
      <c r="D258" s="81"/>
      <c r="E258" s="82"/>
      <c r="F258" s="83">
        <v>70000</v>
      </c>
      <c r="G258" s="17">
        <f t="shared" si="3"/>
        <v>448626</v>
      </c>
      <c r="H258" s="84" t="s">
        <v>86</v>
      </c>
      <c r="I258" s="85" t="s">
        <v>25</v>
      </c>
    </row>
    <row r="259" spans="1:9" ht="92.25" x14ac:dyDescent="0.55000000000000004">
      <c r="A259" s="52" t="s">
        <v>1</v>
      </c>
      <c r="B259" s="53">
        <v>45248</v>
      </c>
      <c r="C259" s="52">
        <v>1847</v>
      </c>
      <c r="D259" s="73"/>
      <c r="E259" s="74"/>
      <c r="F259" s="54">
        <v>11000</v>
      </c>
      <c r="G259" s="17">
        <f t="shared" si="3"/>
        <v>437626</v>
      </c>
      <c r="H259" s="55" t="s">
        <v>355</v>
      </c>
      <c r="I259" s="69" t="s">
        <v>356</v>
      </c>
    </row>
    <row r="260" spans="1:9" ht="92.25" x14ac:dyDescent="0.55000000000000004">
      <c r="A260" s="79" t="s">
        <v>1</v>
      </c>
      <c r="B260" s="80">
        <v>45248</v>
      </c>
      <c r="C260" s="79">
        <v>1848</v>
      </c>
      <c r="D260" s="81"/>
      <c r="E260" s="82"/>
      <c r="F260" s="83">
        <v>400000</v>
      </c>
      <c r="G260" s="17">
        <f t="shared" si="3"/>
        <v>37626</v>
      </c>
      <c r="H260" s="84" t="s">
        <v>212</v>
      </c>
      <c r="I260" s="85" t="s">
        <v>357</v>
      </c>
    </row>
    <row r="261" spans="1:9" ht="92.25" x14ac:dyDescent="0.55000000000000004">
      <c r="A261" s="52" t="s">
        <v>1</v>
      </c>
      <c r="B261" s="53">
        <v>45248</v>
      </c>
      <c r="C261" s="52">
        <v>1849</v>
      </c>
      <c r="D261" s="73"/>
      <c r="E261" s="74"/>
      <c r="F261" s="54">
        <v>100000</v>
      </c>
      <c r="G261" s="17">
        <f t="shared" ref="G261:G324" si="4">+G260+E261-F261</f>
        <v>-62374</v>
      </c>
      <c r="H261" s="55" t="s">
        <v>358</v>
      </c>
      <c r="I261" s="69" t="s">
        <v>359</v>
      </c>
    </row>
    <row r="262" spans="1:9" ht="92.25" x14ac:dyDescent="0.55000000000000004">
      <c r="A262" s="62" t="s">
        <v>1</v>
      </c>
      <c r="B262" s="63">
        <v>45248</v>
      </c>
      <c r="C262" s="62"/>
      <c r="D262" s="75"/>
      <c r="E262" s="76"/>
      <c r="F262" s="64">
        <v>1100</v>
      </c>
      <c r="G262" s="17">
        <f t="shared" si="4"/>
        <v>-63474</v>
      </c>
      <c r="H262" s="65" t="s">
        <v>80</v>
      </c>
      <c r="I262" s="77" t="s">
        <v>340</v>
      </c>
    </row>
    <row r="263" spans="1:9" ht="92.25" x14ac:dyDescent="0.55000000000000004">
      <c r="A263" s="62" t="s">
        <v>1</v>
      </c>
      <c r="B263" s="63">
        <v>45248</v>
      </c>
      <c r="C263" s="62"/>
      <c r="D263" s="75"/>
      <c r="E263" s="76"/>
      <c r="F263" s="64"/>
      <c r="G263" s="17">
        <f t="shared" si="4"/>
        <v>-63474</v>
      </c>
      <c r="H263" s="65" t="s">
        <v>360</v>
      </c>
      <c r="I263" s="77"/>
    </row>
    <row r="264" spans="1:9" ht="92.25" x14ac:dyDescent="0.55000000000000004">
      <c r="A264" s="79" t="s">
        <v>1</v>
      </c>
      <c r="B264" s="80">
        <v>45248</v>
      </c>
      <c r="C264" s="79"/>
      <c r="D264" s="81"/>
      <c r="E264" s="82">
        <v>1100</v>
      </c>
      <c r="F264" s="83"/>
      <c r="G264" s="17">
        <f t="shared" si="4"/>
        <v>-62374</v>
      </c>
      <c r="H264" s="84" t="s">
        <v>80</v>
      </c>
      <c r="I264" s="85" t="s">
        <v>341</v>
      </c>
    </row>
    <row r="265" spans="1:9" ht="92.25" x14ac:dyDescent="0.55000000000000004">
      <c r="A265" s="52" t="s">
        <v>1</v>
      </c>
      <c r="B265" s="53">
        <v>45248</v>
      </c>
      <c r="C265" s="52"/>
      <c r="D265" s="73"/>
      <c r="E265" s="74">
        <v>2682</v>
      </c>
      <c r="F265" s="54"/>
      <c r="G265" s="17">
        <f t="shared" si="4"/>
        <v>-59692</v>
      </c>
      <c r="H265" s="55" t="s">
        <v>361</v>
      </c>
      <c r="I265" s="69"/>
    </row>
    <row r="266" spans="1:9" ht="184.5" x14ac:dyDescent="0.55000000000000004">
      <c r="A266" s="79" t="s">
        <v>1</v>
      </c>
      <c r="B266" s="80"/>
      <c r="C266" s="79"/>
      <c r="D266" s="81">
        <v>1275</v>
      </c>
      <c r="E266" s="82">
        <v>15000</v>
      </c>
      <c r="F266" s="83"/>
      <c r="G266" s="17">
        <f t="shared" si="4"/>
        <v>-44692</v>
      </c>
      <c r="H266" s="84" t="s">
        <v>362</v>
      </c>
      <c r="I266" s="85" t="s">
        <v>363</v>
      </c>
    </row>
    <row r="267" spans="1:9" ht="92.25" x14ac:dyDescent="0.55000000000000004">
      <c r="A267" s="52" t="s">
        <v>1</v>
      </c>
      <c r="B267" s="53">
        <v>45248</v>
      </c>
      <c r="C267" s="52">
        <v>1850</v>
      </c>
      <c r="D267" s="73"/>
      <c r="E267" s="74"/>
      <c r="F267" s="54">
        <v>50000</v>
      </c>
      <c r="G267" s="17">
        <f t="shared" si="4"/>
        <v>-94692</v>
      </c>
      <c r="H267" s="55" t="s">
        <v>24</v>
      </c>
      <c r="I267" s="69" t="s">
        <v>25</v>
      </c>
    </row>
    <row r="268" spans="1:9" ht="184.5" x14ac:dyDescent="0.55000000000000004">
      <c r="A268" s="79" t="s">
        <v>1</v>
      </c>
      <c r="B268" s="80">
        <v>45248</v>
      </c>
      <c r="C268" s="79">
        <v>1851</v>
      </c>
      <c r="D268" s="81"/>
      <c r="E268" s="82"/>
      <c r="F268" s="83">
        <v>4385</v>
      </c>
      <c r="G268" s="17">
        <f t="shared" si="4"/>
        <v>-99077</v>
      </c>
      <c r="H268" s="84" t="s">
        <v>76</v>
      </c>
      <c r="I268" s="85" t="s">
        <v>364</v>
      </c>
    </row>
    <row r="269" spans="1:9" ht="184.5" x14ac:dyDescent="0.55000000000000004">
      <c r="A269" s="52" t="s">
        <v>1</v>
      </c>
      <c r="B269" s="53">
        <v>45248</v>
      </c>
      <c r="C269" s="52">
        <v>1852</v>
      </c>
      <c r="D269" s="73"/>
      <c r="E269" s="74"/>
      <c r="F269" s="54">
        <v>7400</v>
      </c>
      <c r="G269" s="17">
        <f t="shared" si="4"/>
        <v>-106477</v>
      </c>
      <c r="H269" s="55" t="s">
        <v>365</v>
      </c>
      <c r="I269" s="69" t="s">
        <v>366</v>
      </c>
    </row>
    <row r="270" spans="1:9" ht="92.25" x14ac:dyDescent="0.55000000000000004">
      <c r="A270" s="79" t="s">
        <v>1</v>
      </c>
      <c r="B270" s="80">
        <v>45248</v>
      </c>
      <c r="C270" s="79">
        <v>1853</v>
      </c>
      <c r="D270" s="81"/>
      <c r="E270" s="82"/>
      <c r="F270" s="83">
        <v>1000</v>
      </c>
      <c r="G270" s="17">
        <f t="shared" si="4"/>
        <v>-107477</v>
      </c>
      <c r="H270" s="84" t="s">
        <v>367</v>
      </c>
      <c r="I270" s="85" t="s">
        <v>85</v>
      </c>
    </row>
    <row r="271" spans="1:9" ht="92.25" x14ac:dyDescent="0.55000000000000004">
      <c r="A271" s="52" t="s">
        <v>1</v>
      </c>
      <c r="B271" s="53">
        <v>45248</v>
      </c>
      <c r="C271" s="52">
        <v>1854</v>
      </c>
      <c r="D271" s="73"/>
      <c r="E271" s="74"/>
      <c r="F271" s="54">
        <v>8000</v>
      </c>
      <c r="G271" s="17">
        <f t="shared" si="4"/>
        <v>-115477</v>
      </c>
      <c r="H271" s="55" t="s">
        <v>80</v>
      </c>
      <c r="I271" s="69" t="s">
        <v>368</v>
      </c>
    </row>
    <row r="272" spans="1:9" ht="92.25" x14ac:dyDescent="0.55000000000000004">
      <c r="A272" s="79" t="s">
        <v>1</v>
      </c>
      <c r="B272" s="80">
        <v>45248</v>
      </c>
      <c r="C272" s="79">
        <v>1855</v>
      </c>
      <c r="D272" s="81"/>
      <c r="E272" s="82"/>
      <c r="F272" s="83">
        <v>3316</v>
      </c>
      <c r="G272" s="17">
        <f t="shared" si="4"/>
        <v>-118793</v>
      </c>
      <c r="H272" s="84" t="s">
        <v>80</v>
      </c>
      <c r="I272" s="85" t="s">
        <v>369</v>
      </c>
    </row>
    <row r="273" spans="1:9" ht="92.25" x14ac:dyDescent="0.55000000000000004">
      <c r="A273" s="52" t="s">
        <v>1</v>
      </c>
      <c r="B273" s="53">
        <v>45248</v>
      </c>
      <c r="C273" s="52"/>
      <c r="D273" s="73"/>
      <c r="E273" s="74"/>
      <c r="F273" s="54"/>
      <c r="G273" s="17">
        <f t="shared" si="4"/>
        <v>-118793</v>
      </c>
      <c r="H273" s="55"/>
      <c r="I273" s="69"/>
    </row>
    <row r="274" spans="1:9" ht="92.25" x14ac:dyDescent="0.55000000000000004">
      <c r="A274" s="62" t="s">
        <v>1</v>
      </c>
      <c r="B274" s="63">
        <v>45248</v>
      </c>
      <c r="C274" s="62"/>
      <c r="D274" s="75"/>
      <c r="E274" s="76"/>
      <c r="F274" s="64">
        <v>222</v>
      </c>
      <c r="G274" s="17">
        <f t="shared" si="4"/>
        <v>-119015</v>
      </c>
      <c r="H274" s="65" t="s">
        <v>360</v>
      </c>
      <c r="I274" s="77"/>
    </row>
    <row r="275" spans="1:9" ht="105.75" x14ac:dyDescent="0.55000000000000004">
      <c r="A275" s="62" t="s">
        <v>1</v>
      </c>
      <c r="B275" s="63">
        <v>45248</v>
      </c>
      <c r="C275" s="62"/>
      <c r="D275" s="75"/>
      <c r="E275" s="76"/>
      <c r="F275" s="86">
        <v>200</v>
      </c>
      <c r="G275" s="17">
        <f t="shared" si="4"/>
        <v>-119215</v>
      </c>
      <c r="H275" s="65" t="s">
        <v>171</v>
      </c>
      <c r="I275" s="77" t="s">
        <v>360</v>
      </c>
    </row>
    <row r="276" spans="1:9" ht="184.5" x14ac:dyDescent="0.55000000000000004">
      <c r="A276" s="87" t="s">
        <v>0</v>
      </c>
      <c r="B276" s="58">
        <v>45250</v>
      </c>
      <c r="C276" s="57"/>
      <c r="D276" s="70">
        <v>1276</v>
      </c>
      <c r="E276" s="71">
        <v>647000</v>
      </c>
      <c r="F276" s="127">
        <v>647000</v>
      </c>
      <c r="G276" s="17">
        <f t="shared" si="4"/>
        <v>-119215</v>
      </c>
      <c r="H276" s="60" t="s">
        <v>370</v>
      </c>
      <c r="I276" s="78" t="s">
        <v>371</v>
      </c>
    </row>
    <row r="277" spans="1:9" ht="92.25" x14ac:dyDescent="0.55000000000000004">
      <c r="A277" s="52" t="s">
        <v>1</v>
      </c>
      <c r="B277" s="53">
        <v>45250</v>
      </c>
      <c r="C277" s="52"/>
      <c r="D277" s="73">
        <v>1277</v>
      </c>
      <c r="E277" s="74">
        <v>0</v>
      </c>
      <c r="F277" s="54"/>
      <c r="G277" s="17">
        <f t="shared" si="4"/>
        <v>-119215</v>
      </c>
      <c r="H277" s="55" t="s">
        <v>15</v>
      </c>
      <c r="I277" s="69"/>
    </row>
    <row r="278" spans="1:9" ht="369" x14ac:dyDescent="0.55000000000000004">
      <c r="A278" s="57" t="s">
        <v>1</v>
      </c>
      <c r="B278" s="58">
        <v>45250</v>
      </c>
      <c r="C278" s="57"/>
      <c r="D278" s="70">
        <v>1278</v>
      </c>
      <c r="E278" s="71">
        <v>75000</v>
      </c>
      <c r="F278" s="59"/>
      <c r="G278" s="17">
        <f t="shared" si="4"/>
        <v>-44215</v>
      </c>
      <c r="H278" s="88" t="s">
        <v>372</v>
      </c>
      <c r="I278" s="78" t="s">
        <v>373</v>
      </c>
    </row>
    <row r="279" spans="1:9" ht="92.25" x14ac:dyDescent="0.55000000000000004">
      <c r="A279" s="52" t="s">
        <v>1</v>
      </c>
      <c r="B279" s="53">
        <v>45250</v>
      </c>
      <c r="C279" s="52"/>
      <c r="D279" s="73" t="s">
        <v>318</v>
      </c>
      <c r="E279" s="74">
        <v>2080</v>
      </c>
      <c r="F279" s="54"/>
      <c r="G279" s="17">
        <f t="shared" si="4"/>
        <v>-42135</v>
      </c>
      <c r="H279" s="55" t="s">
        <v>374</v>
      </c>
      <c r="I279" s="69"/>
    </row>
    <row r="280" spans="1:9" ht="276.75" x14ac:dyDescent="0.55000000000000004">
      <c r="A280" s="57" t="s">
        <v>1</v>
      </c>
      <c r="B280" s="58">
        <v>45250</v>
      </c>
      <c r="C280" s="57"/>
      <c r="D280" s="70" t="s">
        <v>318</v>
      </c>
      <c r="E280" s="71">
        <v>300000</v>
      </c>
      <c r="F280" s="59"/>
      <c r="G280" s="17">
        <f t="shared" si="4"/>
        <v>257865</v>
      </c>
      <c r="H280" s="88" t="s">
        <v>176</v>
      </c>
      <c r="I280" s="78" t="s">
        <v>375</v>
      </c>
    </row>
    <row r="281" spans="1:9" ht="184.5" x14ac:dyDescent="0.55000000000000004">
      <c r="A281" s="52" t="s">
        <v>1</v>
      </c>
      <c r="B281" s="53">
        <v>45250</v>
      </c>
      <c r="C281" s="52"/>
      <c r="D281" s="73">
        <v>1279</v>
      </c>
      <c r="E281" s="74">
        <v>80000</v>
      </c>
      <c r="F281" s="54"/>
      <c r="G281" s="17">
        <f t="shared" si="4"/>
        <v>337865</v>
      </c>
      <c r="H281" s="55" t="s">
        <v>376</v>
      </c>
      <c r="I281" s="69" t="s">
        <v>377</v>
      </c>
    </row>
    <row r="282" spans="1:9" ht="276.75" x14ac:dyDescent="0.55000000000000004">
      <c r="A282" s="57" t="s">
        <v>1</v>
      </c>
      <c r="B282" s="58">
        <v>45250</v>
      </c>
      <c r="C282" s="57"/>
      <c r="D282" s="70">
        <v>1280</v>
      </c>
      <c r="E282" s="71">
        <v>87000</v>
      </c>
      <c r="F282" s="59"/>
      <c r="G282" s="17">
        <f t="shared" si="4"/>
        <v>424865</v>
      </c>
      <c r="H282" s="88" t="s">
        <v>378</v>
      </c>
      <c r="I282" s="78" t="s">
        <v>379</v>
      </c>
    </row>
    <row r="283" spans="1:9" ht="92.25" x14ac:dyDescent="0.55000000000000004">
      <c r="A283" s="52" t="s">
        <v>1</v>
      </c>
      <c r="B283" s="53">
        <v>45250</v>
      </c>
      <c r="C283" s="52"/>
      <c r="D283" s="73">
        <v>1281</v>
      </c>
      <c r="E283" s="74">
        <v>47500</v>
      </c>
      <c r="F283" s="54"/>
      <c r="G283" s="17">
        <f t="shared" si="4"/>
        <v>472365</v>
      </c>
      <c r="H283" s="55" t="s">
        <v>380</v>
      </c>
      <c r="I283" s="69" t="s">
        <v>381</v>
      </c>
    </row>
    <row r="284" spans="1:9" ht="369" x14ac:dyDescent="0.55000000000000004">
      <c r="A284" s="57" t="s">
        <v>1</v>
      </c>
      <c r="B284" s="58">
        <v>45250</v>
      </c>
      <c r="C284" s="57">
        <v>1856</v>
      </c>
      <c r="D284" s="70"/>
      <c r="E284" s="71"/>
      <c r="F284" s="59">
        <v>10000</v>
      </c>
      <c r="G284" s="17">
        <f t="shared" si="4"/>
        <v>462365</v>
      </c>
      <c r="H284" s="88" t="s">
        <v>382</v>
      </c>
      <c r="I284" s="78" t="s">
        <v>383</v>
      </c>
    </row>
    <row r="285" spans="1:9" ht="92.25" x14ac:dyDescent="0.55000000000000004">
      <c r="A285" s="52" t="s">
        <v>1</v>
      </c>
      <c r="B285" s="53">
        <v>45250</v>
      </c>
      <c r="C285" s="52">
        <v>1857</v>
      </c>
      <c r="D285" s="73"/>
      <c r="E285" s="74"/>
      <c r="F285" s="54">
        <v>10000</v>
      </c>
      <c r="G285" s="17">
        <f t="shared" si="4"/>
        <v>452365</v>
      </c>
      <c r="H285" s="55" t="s">
        <v>86</v>
      </c>
      <c r="I285" s="69" t="s">
        <v>25</v>
      </c>
    </row>
    <row r="286" spans="1:9" ht="276.75" x14ac:dyDescent="0.55000000000000004">
      <c r="A286" s="57" t="s">
        <v>1</v>
      </c>
      <c r="B286" s="58">
        <v>45250</v>
      </c>
      <c r="C286" s="57">
        <v>1858</v>
      </c>
      <c r="D286" s="70"/>
      <c r="E286" s="71"/>
      <c r="F286" s="59">
        <v>300000</v>
      </c>
      <c r="G286" s="17">
        <f t="shared" si="4"/>
        <v>152365</v>
      </c>
      <c r="H286" s="88" t="s">
        <v>176</v>
      </c>
      <c r="I286" s="78" t="s">
        <v>384</v>
      </c>
    </row>
    <row r="287" spans="1:9" ht="92.25" x14ac:dyDescent="0.55000000000000004">
      <c r="A287" s="52" t="s">
        <v>1</v>
      </c>
      <c r="B287" s="53">
        <v>45250</v>
      </c>
      <c r="C287" s="52">
        <v>1859</v>
      </c>
      <c r="D287" s="73"/>
      <c r="E287" s="74"/>
      <c r="F287" s="54">
        <v>50000</v>
      </c>
      <c r="G287" s="17">
        <f t="shared" si="4"/>
        <v>102365</v>
      </c>
      <c r="H287" s="55" t="s">
        <v>184</v>
      </c>
      <c r="I287" s="69" t="s">
        <v>25</v>
      </c>
    </row>
    <row r="288" spans="1:9" ht="184.5" x14ac:dyDescent="0.55000000000000004">
      <c r="A288" s="57" t="s">
        <v>1</v>
      </c>
      <c r="B288" s="58">
        <v>45250</v>
      </c>
      <c r="C288" s="57">
        <v>1860</v>
      </c>
      <c r="D288" s="70"/>
      <c r="E288" s="71"/>
      <c r="F288" s="59">
        <v>670</v>
      </c>
      <c r="G288" s="17">
        <f t="shared" si="4"/>
        <v>101695</v>
      </c>
      <c r="H288" s="88" t="s">
        <v>80</v>
      </c>
      <c r="I288" s="78" t="s">
        <v>385</v>
      </c>
    </row>
    <row r="289" spans="1:9" ht="184.5" x14ac:dyDescent="0.55000000000000004">
      <c r="A289" s="52" t="s">
        <v>1</v>
      </c>
      <c r="B289" s="53">
        <v>45250</v>
      </c>
      <c r="C289" s="52">
        <v>1861</v>
      </c>
      <c r="D289" s="73"/>
      <c r="E289" s="74"/>
      <c r="F289" s="54">
        <v>5000</v>
      </c>
      <c r="G289" s="17">
        <f t="shared" si="4"/>
        <v>96695</v>
      </c>
      <c r="H289" s="55" t="s">
        <v>339</v>
      </c>
      <c r="I289" s="69" t="s">
        <v>386</v>
      </c>
    </row>
    <row r="290" spans="1:9" ht="92.25" x14ac:dyDescent="0.55000000000000004">
      <c r="A290" s="52" t="s">
        <v>1</v>
      </c>
      <c r="B290" s="58">
        <v>45250</v>
      </c>
      <c r="C290" s="52">
        <v>1862</v>
      </c>
      <c r="D290" s="73"/>
      <c r="E290" s="74"/>
      <c r="F290" s="54">
        <v>50000</v>
      </c>
      <c r="G290" s="17">
        <f t="shared" si="4"/>
        <v>46695</v>
      </c>
      <c r="H290" s="55" t="s">
        <v>86</v>
      </c>
      <c r="I290" s="69" t="s">
        <v>25</v>
      </c>
    </row>
    <row r="291" spans="1:9" ht="92.25" x14ac:dyDescent="0.55000000000000004">
      <c r="A291" s="62" t="s">
        <v>1</v>
      </c>
      <c r="B291" s="53">
        <v>45250</v>
      </c>
      <c r="C291" s="62"/>
      <c r="D291" s="75"/>
      <c r="E291" s="76"/>
      <c r="F291" s="64">
        <v>1500</v>
      </c>
      <c r="G291" s="17">
        <f t="shared" si="4"/>
        <v>45195</v>
      </c>
      <c r="H291" s="65" t="s">
        <v>80</v>
      </c>
      <c r="I291" s="77" t="s">
        <v>360</v>
      </c>
    </row>
    <row r="292" spans="1:9" ht="92.25" x14ac:dyDescent="0.55000000000000004">
      <c r="A292" s="62" t="s">
        <v>1</v>
      </c>
      <c r="B292" s="58">
        <v>45250</v>
      </c>
      <c r="C292" s="62"/>
      <c r="D292" s="75"/>
      <c r="E292" s="76"/>
      <c r="F292" s="64">
        <v>122</v>
      </c>
      <c r="G292" s="17">
        <f t="shared" si="4"/>
        <v>45073</v>
      </c>
      <c r="H292" s="65" t="s">
        <v>360</v>
      </c>
      <c r="I292" s="77" t="s">
        <v>360</v>
      </c>
    </row>
    <row r="293" spans="1:9" ht="92.25" x14ac:dyDescent="0.55000000000000004">
      <c r="A293" s="62" t="s">
        <v>1</v>
      </c>
      <c r="B293" s="53">
        <v>45250</v>
      </c>
      <c r="C293" s="62"/>
      <c r="D293" s="75"/>
      <c r="E293" s="76"/>
      <c r="F293" s="64">
        <v>200</v>
      </c>
      <c r="G293" s="17">
        <f t="shared" si="4"/>
        <v>44873</v>
      </c>
      <c r="H293" s="65" t="s">
        <v>171</v>
      </c>
      <c r="I293" s="77" t="s">
        <v>360</v>
      </c>
    </row>
    <row r="294" spans="1:9" ht="92.25" x14ac:dyDescent="0.55000000000000004">
      <c r="A294" s="89" t="s">
        <v>1</v>
      </c>
      <c r="B294" s="90">
        <v>45251</v>
      </c>
      <c r="C294" s="89"/>
      <c r="D294" s="91">
        <v>1282</v>
      </c>
      <c r="E294" s="92">
        <v>250000</v>
      </c>
      <c r="F294" s="93"/>
      <c r="G294" s="17">
        <f t="shared" si="4"/>
        <v>294873</v>
      </c>
      <c r="H294" s="94" t="s">
        <v>322</v>
      </c>
      <c r="I294" s="95" t="s">
        <v>387</v>
      </c>
    </row>
    <row r="295" spans="1:9" ht="184.5" x14ac:dyDescent="0.55000000000000004">
      <c r="A295" s="96" t="s">
        <v>1</v>
      </c>
      <c r="B295" s="97">
        <v>45251</v>
      </c>
      <c r="C295" s="96"/>
      <c r="D295" s="98">
        <v>1283</v>
      </c>
      <c r="E295" s="99">
        <v>90000</v>
      </c>
      <c r="F295" s="100"/>
      <c r="G295" s="17">
        <f t="shared" si="4"/>
        <v>384873</v>
      </c>
      <c r="H295" s="101" t="s">
        <v>388</v>
      </c>
      <c r="I295" s="102" t="s">
        <v>389</v>
      </c>
    </row>
    <row r="296" spans="1:9" ht="92.25" x14ac:dyDescent="0.55000000000000004">
      <c r="A296" s="89" t="s">
        <v>1</v>
      </c>
      <c r="B296" s="90">
        <v>45251</v>
      </c>
      <c r="C296" s="89"/>
      <c r="D296" s="91"/>
      <c r="E296" s="92">
        <v>3340</v>
      </c>
      <c r="F296" s="93"/>
      <c r="G296" s="17">
        <f t="shared" si="4"/>
        <v>388213</v>
      </c>
      <c r="H296" s="94" t="s">
        <v>137</v>
      </c>
      <c r="I296" s="95"/>
    </row>
    <row r="297" spans="1:9" ht="92.25" x14ac:dyDescent="0.55000000000000004">
      <c r="A297" s="96" t="s">
        <v>1</v>
      </c>
      <c r="B297" s="97">
        <v>45251</v>
      </c>
      <c r="C297" s="96">
        <v>1863</v>
      </c>
      <c r="D297" s="98"/>
      <c r="E297" s="99"/>
      <c r="F297" s="100">
        <v>500</v>
      </c>
      <c r="G297" s="17">
        <f t="shared" si="4"/>
        <v>387713</v>
      </c>
      <c r="H297" s="101" t="s">
        <v>205</v>
      </c>
      <c r="I297" s="102" t="s">
        <v>85</v>
      </c>
    </row>
    <row r="298" spans="1:9" ht="92.25" x14ac:dyDescent="0.55000000000000004">
      <c r="A298" s="89" t="s">
        <v>1</v>
      </c>
      <c r="B298" s="90">
        <v>45251</v>
      </c>
      <c r="C298" s="89">
        <v>1864</v>
      </c>
      <c r="D298" s="91"/>
      <c r="E298" s="92"/>
      <c r="F298" s="93">
        <v>100000</v>
      </c>
      <c r="G298" s="17">
        <f t="shared" si="4"/>
        <v>287713</v>
      </c>
      <c r="H298" s="94" t="s">
        <v>24</v>
      </c>
      <c r="I298" s="95" t="s">
        <v>25</v>
      </c>
    </row>
    <row r="299" spans="1:9" ht="276.75" x14ac:dyDescent="0.55000000000000004">
      <c r="A299" s="96" t="s">
        <v>1</v>
      </c>
      <c r="B299" s="97">
        <v>45251</v>
      </c>
      <c r="C299" s="96">
        <v>1865</v>
      </c>
      <c r="D299" s="98"/>
      <c r="E299" s="99"/>
      <c r="F299" s="100">
        <v>27750</v>
      </c>
      <c r="G299" s="17">
        <f t="shared" si="4"/>
        <v>259963</v>
      </c>
      <c r="H299" s="101" t="s">
        <v>390</v>
      </c>
      <c r="I299" s="102" t="s">
        <v>391</v>
      </c>
    </row>
    <row r="300" spans="1:9" ht="92.25" x14ac:dyDescent="0.55000000000000004">
      <c r="A300" s="89" t="s">
        <v>1</v>
      </c>
      <c r="B300" s="90">
        <v>45251</v>
      </c>
      <c r="C300" s="89">
        <v>1866</v>
      </c>
      <c r="D300" s="91"/>
      <c r="E300" s="92"/>
      <c r="F300" s="93">
        <v>500</v>
      </c>
      <c r="G300" s="17">
        <f t="shared" si="4"/>
        <v>259463</v>
      </c>
      <c r="H300" s="94" t="s">
        <v>392</v>
      </c>
      <c r="I300" s="95" t="s">
        <v>393</v>
      </c>
    </row>
    <row r="301" spans="1:9" ht="92.25" x14ac:dyDescent="0.55000000000000004">
      <c r="A301" s="96" t="s">
        <v>1</v>
      </c>
      <c r="B301" s="97">
        <v>45251</v>
      </c>
      <c r="C301" s="96">
        <v>1867</v>
      </c>
      <c r="D301" s="98"/>
      <c r="E301" s="99"/>
      <c r="F301" s="100">
        <v>5000</v>
      </c>
      <c r="G301" s="17">
        <f t="shared" si="4"/>
        <v>254463</v>
      </c>
      <c r="H301" s="101" t="s">
        <v>101</v>
      </c>
      <c r="I301" s="102" t="s">
        <v>219</v>
      </c>
    </row>
    <row r="302" spans="1:9" ht="92.25" x14ac:dyDescent="0.55000000000000004">
      <c r="A302" s="89" t="s">
        <v>1</v>
      </c>
      <c r="B302" s="90">
        <v>45251</v>
      </c>
      <c r="C302" s="89">
        <v>1868</v>
      </c>
      <c r="D302" s="91"/>
      <c r="E302" s="92"/>
      <c r="F302" s="93">
        <v>4335</v>
      </c>
      <c r="G302" s="17">
        <f t="shared" si="4"/>
        <v>250128</v>
      </c>
      <c r="H302" s="94" t="s">
        <v>394</v>
      </c>
      <c r="I302" s="95" t="s">
        <v>395</v>
      </c>
    </row>
    <row r="303" spans="1:9" ht="184.5" x14ac:dyDescent="0.55000000000000004">
      <c r="A303" s="96" t="s">
        <v>1</v>
      </c>
      <c r="B303" s="97">
        <v>45251</v>
      </c>
      <c r="C303" s="96">
        <v>1869</v>
      </c>
      <c r="D303" s="98"/>
      <c r="E303" s="99"/>
      <c r="F303" s="100">
        <v>1000</v>
      </c>
      <c r="G303" s="17">
        <f t="shared" si="4"/>
        <v>249128</v>
      </c>
      <c r="H303" s="101" t="s">
        <v>339</v>
      </c>
      <c r="I303" s="102" t="s">
        <v>396</v>
      </c>
    </row>
    <row r="304" spans="1:9" ht="92.25" x14ac:dyDescent="0.55000000000000004">
      <c r="A304" s="89" t="s">
        <v>1</v>
      </c>
      <c r="B304" s="90">
        <v>45251</v>
      </c>
      <c r="C304" s="89">
        <v>1870</v>
      </c>
      <c r="D304" s="91"/>
      <c r="E304" s="92"/>
      <c r="F304" s="93">
        <v>20830</v>
      </c>
      <c r="G304" s="17">
        <f t="shared" si="4"/>
        <v>228298</v>
      </c>
      <c r="H304" s="94" t="s">
        <v>397</v>
      </c>
      <c r="I304" s="95" t="s">
        <v>398</v>
      </c>
    </row>
    <row r="305" spans="1:9" ht="92.25" x14ac:dyDescent="0.55000000000000004">
      <c r="A305" s="96" t="s">
        <v>1</v>
      </c>
      <c r="B305" s="97">
        <v>45252</v>
      </c>
      <c r="C305" s="96">
        <v>1871</v>
      </c>
      <c r="D305" s="98"/>
      <c r="E305" s="99"/>
      <c r="F305" s="100">
        <v>50000</v>
      </c>
      <c r="G305" s="17">
        <f t="shared" si="4"/>
        <v>178298</v>
      </c>
      <c r="H305" s="101" t="s">
        <v>339</v>
      </c>
      <c r="I305" s="102" t="s">
        <v>17</v>
      </c>
    </row>
    <row r="306" spans="1:9" ht="92.25" x14ac:dyDescent="0.55000000000000004">
      <c r="A306" s="103" t="s">
        <v>1</v>
      </c>
      <c r="B306" s="104">
        <v>45251</v>
      </c>
      <c r="C306" s="103"/>
      <c r="D306" s="105"/>
      <c r="E306" s="106">
        <f>1500+122+200</f>
        <v>1822</v>
      </c>
      <c r="F306" s="107"/>
      <c r="G306" s="17">
        <f t="shared" si="4"/>
        <v>180120</v>
      </c>
      <c r="H306" s="108" t="s">
        <v>399</v>
      </c>
      <c r="I306" s="109"/>
    </row>
    <row r="307" spans="1:9" ht="92.25" x14ac:dyDescent="0.55000000000000004">
      <c r="A307" s="103" t="s">
        <v>1</v>
      </c>
      <c r="B307" s="104">
        <v>45251</v>
      </c>
      <c r="C307" s="103"/>
      <c r="D307" s="105"/>
      <c r="E307" s="106"/>
      <c r="F307" s="107">
        <v>122</v>
      </c>
      <c r="G307" s="17">
        <f t="shared" si="4"/>
        <v>179998</v>
      </c>
      <c r="H307" s="108" t="s">
        <v>360</v>
      </c>
      <c r="I307" s="109" t="s">
        <v>360</v>
      </c>
    </row>
    <row r="308" spans="1:9" ht="92.25" x14ac:dyDescent="0.55000000000000004">
      <c r="A308" s="103" t="s">
        <v>1</v>
      </c>
      <c r="B308" s="104">
        <v>45251</v>
      </c>
      <c r="C308" s="103"/>
      <c r="D308" s="105"/>
      <c r="E308" s="106"/>
      <c r="F308" s="107">
        <v>200</v>
      </c>
      <c r="G308" s="17">
        <f t="shared" si="4"/>
        <v>179798</v>
      </c>
      <c r="H308" s="108" t="s">
        <v>171</v>
      </c>
      <c r="I308" s="109" t="s">
        <v>360</v>
      </c>
    </row>
    <row r="309" spans="1:9" ht="92.25" x14ac:dyDescent="0.55000000000000004">
      <c r="A309" s="89" t="s">
        <v>1</v>
      </c>
      <c r="B309" s="90">
        <v>45252</v>
      </c>
      <c r="C309" s="89"/>
      <c r="D309" s="91"/>
      <c r="E309" s="106">
        <f>150000+200000</f>
        <v>350000</v>
      </c>
      <c r="F309" s="93"/>
      <c r="G309" s="17">
        <f t="shared" si="4"/>
        <v>529798</v>
      </c>
      <c r="H309" s="108" t="s">
        <v>400</v>
      </c>
      <c r="I309" s="95" t="s">
        <v>401</v>
      </c>
    </row>
    <row r="310" spans="1:9" ht="92.25" x14ac:dyDescent="0.55000000000000004">
      <c r="A310" s="96" t="s">
        <v>1</v>
      </c>
      <c r="B310" s="90">
        <v>45252</v>
      </c>
      <c r="C310" s="96"/>
      <c r="D310" s="98"/>
      <c r="E310" s="99">
        <v>50000</v>
      </c>
      <c r="F310" s="100"/>
      <c r="G310" s="17">
        <f t="shared" si="4"/>
        <v>579798</v>
      </c>
      <c r="H310" s="101" t="s">
        <v>402</v>
      </c>
      <c r="I310" s="102"/>
    </row>
    <row r="311" spans="1:9" ht="92.25" x14ac:dyDescent="0.55000000000000004">
      <c r="A311" s="96" t="s">
        <v>1</v>
      </c>
      <c r="B311" s="90">
        <v>45252</v>
      </c>
      <c r="C311" s="96"/>
      <c r="D311" s="98"/>
      <c r="E311" s="99">
        <v>2762</v>
      </c>
      <c r="F311" s="100"/>
      <c r="G311" s="17">
        <f t="shared" si="4"/>
        <v>582560</v>
      </c>
      <c r="H311" s="101" t="s">
        <v>403</v>
      </c>
      <c r="I311" s="102"/>
    </row>
    <row r="312" spans="1:9" ht="92.25" x14ac:dyDescent="0.55000000000000004">
      <c r="A312" s="96" t="s">
        <v>1</v>
      </c>
      <c r="B312" s="90">
        <v>45252</v>
      </c>
      <c r="C312" s="96"/>
      <c r="D312" s="98"/>
      <c r="E312" s="99">
        <v>1350000</v>
      </c>
      <c r="F312" s="100"/>
      <c r="G312" s="17">
        <f t="shared" si="4"/>
        <v>1932560</v>
      </c>
      <c r="H312" s="101" t="s">
        <v>36</v>
      </c>
      <c r="I312" s="102"/>
    </row>
    <row r="313" spans="1:9" ht="92.25" x14ac:dyDescent="0.55000000000000004">
      <c r="A313" s="96" t="s">
        <v>1</v>
      </c>
      <c r="B313" s="90">
        <v>45252</v>
      </c>
      <c r="C313" s="96"/>
      <c r="D313" s="98"/>
      <c r="E313" s="106">
        <v>35000</v>
      </c>
      <c r="F313" s="100"/>
      <c r="G313" s="17">
        <f t="shared" si="4"/>
        <v>1967560</v>
      </c>
      <c r="H313" s="108" t="s">
        <v>400</v>
      </c>
      <c r="I313" s="102" t="s">
        <v>404</v>
      </c>
    </row>
    <row r="314" spans="1:9" ht="92.25" x14ac:dyDescent="0.55000000000000004">
      <c r="A314" s="110" t="s">
        <v>0</v>
      </c>
      <c r="B314" s="90">
        <v>45252</v>
      </c>
      <c r="C314" s="110"/>
      <c r="D314" s="110">
        <v>1284</v>
      </c>
      <c r="E314" s="111">
        <v>24525</v>
      </c>
      <c r="F314" s="128">
        <v>24525</v>
      </c>
      <c r="G314" s="17">
        <f t="shared" si="4"/>
        <v>1967560</v>
      </c>
      <c r="H314" s="112" t="s">
        <v>405</v>
      </c>
      <c r="I314" s="113" t="s">
        <v>406</v>
      </c>
    </row>
    <row r="315" spans="1:9" ht="184.5" x14ac:dyDescent="0.55000000000000004">
      <c r="A315" s="110" t="s">
        <v>0</v>
      </c>
      <c r="B315" s="90">
        <v>45252</v>
      </c>
      <c r="C315" s="110"/>
      <c r="D315" s="110">
        <v>1285</v>
      </c>
      <c r="E315" s="111">
        <v>63000</v>
      </c>
      <c r="F315" s="128">
        <v>63000</v>
      </c>
      <c r="G315" s="17">
        <f t="shared" si="4"/>
        <v>1967560</v>
      </c>
      <c r="H315" s="112" t="s">
        <v>407</v>
      </c>
      <c r="I315" s="113" t="s">
        <v>408</v>
      </c>
    </row>
    <row r="316" spans="1:9" ht="92.25" x14ac:dyDescent="0.55000000000000004">
      <c r="A316" s="110" t="s">
        <v>0</v>
      </c>
      <c r="B316" s="90">
        <v>45252</v>
      </c>
      <c r="C316" s="110"/>
      <c r="D316" s="110">
        <v>1286</v>
      </c>
      <c r="E316" s="111">
        <v>130000</v>
      </c>
      <c r="F316" s="128">
        <v>130000</v>
      </c>
      <c r="G316" s="17">
        <f t="shared" si="4"/>
        <v>1967560</v>
      </c>
      <c r="H316" s="112" t="s">
        <v>69</v>
      </c>
      <c r="I316" s="113" t="s">
        <v>409</v>
      </c>
    </row>
    <row r="317" spans="1:9" ht="184.5" x14ac:dyDescent="0.55000000000000004">
      <c r="A317" s="96" t="s">
        <v>1</v>
      </c>
      <c r="B317" s="90">
        <v>45252</v>
      </c>
      <c r="C317" s="96"/>
      <c r="D317" s="98">
        <v>1287</v>
      </c>
      <c r="E317" s="99">
        <v>70000</v>
      </c>
      <c r="F317" s="100"/>
      <c r="G317" s="17">
        <f t="shared" si="4"/>
        <v>2037560</v>
      </c>
      <c r="H317" s="101" t="s">
        <v>410</v>
      </c>
      <c r="I317" s="102" t="s">
        <v>411</v>
      </c>
    </row>
    <row r="318" spans="1:9" ht="184.5" x14ac:dyDescent="0.55000000000000004">
      <c r="A318" s="96" t="s">
        <v>1</v>
      </c>
      <c r="B318" s="90">
        <v>45252</v>
      </c>
      <c r="C318" s="96"/>
      <c r="D318" s="98">
        <v>1288</v>
      </c>
      <c r="E318" s="99">
        <v>105000</v>
      </c>
      <c r="F318" s="100"/>
      <c r="G318" s="17">
        <f t="shared" si="4"/>
        <v>2142560</v>
      </c>
      <c r="H318" s="101" t="s">
        <v>412</v>
      </c>
      <c r="I318" s="102" t="s">
        <v>413</v>
      </c>
    </row>
    <row r="319" spans="1:9" ht="92.25" x14ac:dyDescent="0.55000000000000004">
      <c r="A319" s="96" t="s">
        <v>1</v>
      </c>
      <c r="B319" s="90">
        <v>45252</v>
      </c>
      <c r="C319" s="96"/>
      <c r="D319" s="98">
        <v>1289</v>
      </c>
      <c r="E319" s="99">
        <v>1500000</v>
      </c>
      <c r="F319" s="100"/>
      <c r="G319" s="17">
        <f t="shared" si="4"/>
        <v>3642560</v>
      </c>
      <c r="H319" s="101" t="s">
        <v>414</v>
      </c>
      <c r="I319" s="102" t="s">
        <v>415</v>
      </c>
    </row>
    <row r="320" spans="1:9" ht="92.25" x14ac:dyDescent="0.55000000000000004">
      <c r="A320" s="110" t="s">
        <v>0</v>
      </c>
      <c r="B320" s="90">
        <v>45252</v>
      </c>
      <c r="C320" s="96"/>
      <c r="D320" s="98">
        <v>1290</v>
      </c>
      <c r="E320" s="99">
        <v>600000</v>
      </c>
      <c r="F320" s="100">
        <v>600000</v>
      </c>
      <c r="G320" s="17">
        <f t="shared" si="4"/>
        <v>3642560</v>
      </c>
      <c r="H320" s="101" t="s">
        <v>414</v>
      </c>
      <c r="I320" s="102" t="s">
        <v>415</v>
      </c>
    </row>
    <row r="321" spans="1:9" ht="92.25" x14ac:dyDescent="0.55000000000000004">
      <c r="A321" s="96" t="s">
        <v>1</v>
      </c>
      <c r="B321" s="90">
        <v>45252</v>
      </c>
      <c r="C321" s="96"/>
      <c r="D321" s="98"/>
      <c r="E321" s="99">
        <v>500000</v>
      </c>
      <c r="F321" s="100"/>
      <c r="G321" s="17">
        <f t="shared" si="4"/>
        <v>4142560</v>
      </c>
      <c r="H321" s="101" t="s">
        <v>416</v>
      </c>
      <c r="I321" s="102" t="s">
        <v>417</v>
      </c>
    </row>
    <row r="322" spans="1:9" ht="184.5" x14ac:dyDescent="0.55000000000000004">
      <c r="A322" s="96" t="s">
        <v>1</v>
      </c>
      <c r="B322" s="90">
        <v>45252</v>
      </c>
      <c r="C322" s="96"/>
      <c r="D322" s="98"/>
      <c r="E322" s="99">
        <v>1300000</v>
      </c>
      <c r="F322" s="100"/>
      <c r="G322" s="17">
        <f t="shared" si="4"/>
        <v>5442560</v>
      </c>
      <c r="H322" s="101" t="s">
        <v>212</v>
      </c>
      <c r="I322" s="102" t="s">
        <v>418</v>
      </c>
    </row>
    <row r="323" spans="1:9" ht="184.5" x14ac:dyDescent="0.55000000000000004">
      <c r="A323" s="96" t="s">
        <v>1</v>
      </c>
      <c r="B323" s="90">
        <v>45252</v>
      </c>
      <c r="C323" s="96"/>
      <c r="D323" s="98">
        <v>1291</v>
      </c>
      <c r="E323" s="99">
        <v>46000</v>
      </c>
      <c r="F323" s="100"/>
      <c r="G323" s="17">
        <f t="shared" si="4"/>
        <v>5488560</v>
      </c>
      <c r="H323" s="101" t="s">
        <v>419</v>
      </c>
      <c r="I323" s="102" t="s">
        <v>420</v>
      </c>
    </row>
    <row r="324" spans="1:9" ht="92.25" x14ac:dyDescent="0.55000000000000004">
      <c r="A324" s="96" t="s">
        <v>1</v>
      </c>
      <c r="B324" s="90">
        <v>45252</v>
      </c>
      <c r="C324" s="96">
        <v>1872</v>
      </c>
      <c r="D324" s="98"/>
      <c r="E324" s="99"/>
      <c r="F324" s="100">
        <v>8000</v>
      </c>
      <c r="G324" s="17">
        <f t="shared" si="4"/>
        <v>5480560</v>
      </c>
      <c r="H324" s="101" t="s">
        <v>105</v>
      </c>
      <c r="I324" s="102" t="s">
        <v>85</v>
      </c>
    </row>
    <row r="325" spans="1:9" ht="92.25" x14ac:dyDescent="0.55000000000000004">
      <c r="A325" s="89" t="s">
        <v>1</v>
      </c>
      <c r="B325" s="90">
        <v>45252</v>
      </c>
      <c r="C325" s="89">
        <v>1873</v>
      </c>
      <c r="D325" s="91"/>
      <c r="E325" s="92"/>
      <c r="F325" s="93">
        <v>500</v>
      </c>
      <c r="G325" s="17">
        <f t="shared" ref="G325:G333" si="5">+G324+E325-F325</f>
        <v>5480060</v>
      </c>
      <c r="H325" s="94" t="s">
        <v>171</v>
      </c>
      <c r="I325" s="95" t="s">
        <v>85</v>
      </c>
    </row>
    <row r="326" spans="1:9" ht="92.25" x14ac:dyDescent="0.55000000000000004">
      <c r="A326" s="96" t="s">
        <v>1</v>
      </c>
      <c r="B326" s="90">
        <v>45252</v>
      </c>
      <c r="C326" s="96">
        <v>1874</v>
      </c>
      <c r="D326" s="98"/>
      <c r="E326" s="99"/>
      <c r="F326" s="100">
        <v>200</v>
      </c>
      <c r="G326" s="17">
        <f t="shared" si="5"/>
        <v>5479860</v>
      </c>
      <c r="H326" s="101" t="s">
        <v>421</v>
      </c>
      <c r="I326" s="102" t="s">
        <v>85</v>
      </c>
    </row>
    <row r="327" spans="1:9" ht="92.25" x14ac:dyDescent="0.55000000000000004">
      <c r="A327" s="96" t="s">
        <v>1</v>
      </c>
      <c r="B327" s="90">
        <v>45252</v>
      </c>
      <c r="C327" s="96">
        <v>1875</v>
      </c>
      <c r="D327" s="98"/>
      <c r="E327" s="99"/>
      <c r="F327" s="99">
        <v>500000</v>
      </c>
      <c r="G327" s="17">
        <f t="shared" si="5"/>
        <v>4979860</v>
      </c>
      <c r="H327" s="101" t="s">
        <v>416</v>
      </c>
      <c r="I327" s="102" t="s">
        <v>417</v>
      </c>
    </row>
    <row r="328" spans="1:9" ht="184.5" x14ac:dyDescent="0.55000000000000004">
      <c r="A328" s="96" t="s">
        <v>1</v>
      </c>
      <c r="B328" s="90">
        <v>45252</v>
      </c>
      <c r="C328" s="96">
        <v>1876</v>
      </c>
      <c r="D328" s="98"/>
      <c r="E328" s="99"/>
      <c r="F328" s="99">
        <v>1300000</v>
      </c>
      <c r="G328" s="17">
        <f t="shared" si="5"/>
        <v>3679860</v>
      </c>
      <c r="H328" s="101" t="s">
        <v>212</v>
      </c>
      <c r="I328" s="102" t="s">
        <v>418</v>
      </c>
    </row>
    <row r="329" spans="1:9" ht="92.25" x14ac:dyDescent="0.55000000000000004">
      <c r="A329" s="103" t="s">
        <v>1</v>
      </c>
      <c r="B329" s="90">
        <v>45252</v>
      </c>
      <c r="C329" s="103"/>
      <c r="D329" s="105"/>
      <c r="E329" s="106">
        <v>322</v>
      </c>
      <c r="F329" s="107"/>
      <c r="G329" s="17">
        <f t="shared" si="5"/>
        <v>3680182</v>
      </c>
      <c r="H329" s="108" t="s">
        <v>399</v>
      </c>
      <c r="I329" s="109"/>
    </row>
    <row r="330" spans="1:9" ht="92.25" x14ac:dyDescent="0.55000000000000004">
      <c r="A330" s="103" t="s">
        <v>1</v>
      </c>
      <c r="B330" s="90">
        <v>45252</v>
      </c>
      <c r="C330" s="103"/>
      <c r="D330" s="105"/>
      <c r="E330" s="106"/>
      <c r="F330" s="107">
        <v>3000000</v>
      </c>
      <c r="G330" s="17">
        <f t="shared" si="5"/>
        <v>680182</v>
      </c>
      <c r="H330" s="108" t="s">
        <v>16</v>
      </c>
      <c r="I330" s="109"/>
    </row>
    <row r="331" spans="1:9" ht="92.25" x14ac:dyDescent="0.55000000000000004">
      <c r="A331" s="103" t="s">
        <v>1</v>
      </c>
      <c r="B331" s="90">
        <v>45252</v>
      </c>
      <c r="C331" s="103"/>
      <c r="D331" s="105"/>
      <c r="E331" s="106"/>
      <c r="F331" s="107">
        <v>122</v>
      </c>
      <c r="G331" s="17">
        <f t="shared" si="5"/>
        <v>680060</v>
      </c>
      <c r="H331" s="108" t="s">
        <v>340</v>
      </c>
      <c r="I331" s="109"/>
    </row>
    <row r="332" spans="1:9" ht="92.25" x14ac:dyDescent="0.55000000000000004">
      <c r="A332" s="103" t="s">
        <v>1</v>
      </c>
      <c r="B332" s="90">
        <v>45252</v>
      </c>
      <c r="C332" s="103"/>
      <c r="D332" s="105"/>
      <c r="E332" s="106"/>
      <c r="F332" s="107">
        <v>500000</v>
      </c>
      <c r="G332" s="17">
        <f t="shared" si="5"/>
        <v>180060</v>
      </c>
      <c r="H332" s="108" t="s">
        <v>422</v>
      </c>
      <c r="I332" s="109" t="s">
        <v>423</v>
      </c>
    </row>
    <row r="333" spans="1:9" ht="92.25" x14ac:dyDescent="0.55000000000000004">
      <c r="A333" s="103" t="s">
        <v>1</v>
      </c>
      <c r="B333" s="90">
        <v>45252</v>
      </c>
      <c r="C333" s="103"/>
      <c r="D333" s="105"/>
      <c r="E333" s="106"/>
      <c r="F333" s="107">
        <v>1100</v>
      </c>
      <c r="G333" s="17">
        <f t="shared" si="5"/>
        <v>178960</v>
      </c>
      <c r="H333" s="108" t="s">
        <v>424</v>
      </c>
      <c r="I333" s="109"/>
    </row>
    <row r="334" spans="1:9" x14ac:dyDescent="0.55000000000000004">
      <c r="E334" s="123">
        <f>SUM(E4:E333)</f>
        <v>24679307</v>
      </c>
      <c r="F334" s="123">
        <f>SUM(F4:F333)</f>
        <v>24914419</v>
      </c>
      <c r="G334" s="123">
        <f>G3+E334-F334</f>
        <v>178960</v>
      </c>
    </row>
    <row r="335" spans="1:9" ht="36.75" thickBot="1" x14ac:dyDescent="0.6"/>
    <row r="336" spans="1:9" ht="369.75" thickTop="1" x14ac:dyDescent="0.55000000000000004">
      <c r="A336" s="114"/>
      <c r="B336" s="115" t="s">
        <v>56</v>
      </c>
      <c r="C336" s="116" t="s">
        <v>57</v>
      </c>
      <c r="D336" s="116" t="s">
        <v>425</v>
      </c>
      <c r="E336" s="116" t="s">
        <v>58</v>
      </c>
      <c r="F336" s="117" t="s">
        <v>59</v>
      </c>
      <c r="G336" s="118" t="s">
        <v>60</v>
      </c>
    </row>
    <row r="337" spans="1:7" ht="93" thickBot="1" x14ac:dyDescent="0.6">
      <c r="A337" s="119"/>
      <c r="B337" s="120">
        <f>$G$3</f>
        <v>414072</v>
      </c>
      <c r="C337" s="121">
        <v>20346294</v>
      </c>
      <c r="D337" s="121"/>
      <c r="E337" s="121"/>
      <c r="F337" s="121"/>
      <c r="G337" s="122">
        <f>+B337+C337+E337-D337-F337</f>
        <v>20760366</v>
      </c>
    </row>
    <row r="338" spans="1:7" ht="36.75" thickTop="1" x14ac:dyDescent="0.55000000000000004"/>
  </sheetData>
  <autoFilter ref="A3:J334" xr:uid="{B01B688C-EB34-4477-8F96-9F4BF9961972}"/>
  <conditionalFormatting sqref="A1">
    <cfRule type="cellIs" dxfId="105" priority="49" operator="equal">
      <formula>#REF!</formula>
    </cfRule>
  </conditionalFormatting>
  <conditionalFormatting sqref="A2:A3">
    <cfRule type="cellIs" dxfId="104" priority="51" operator="equal">
      <formula>#REF!</formula>
    </cfRule>
  </conditionalFormatting>
  <conditionalFormatting sqref="B1">
    <cfRule type="cellIs" dxfId="102" priority="48" operator="equal">
      <formula>#REF!</formula>
    </cfRule>
  </conditionalFormatting>
  <conditionalFormatting sqref="C2:D2">
    <cfRule type="duplicateValues" dxfId="101" priority="50"/>
  </conditionalFormatting>
  <conditionalFormatting sqref="A49:A70">
    <cfRule type="cellIs" dxfId="98" priority="44" operator="equal">
      <formula>#REF!</formula>
    </cfRule>
  </conditionalFormatting>
  <conditionalFormatting sqref="A71:A72">
    <cfRule type="cellIs" dxfId="97" priority="43" operator="equal">
      <formula>#REF!</formula>
    </cfRule>
  </conditionalFormatting>
  <conditionalFormatting sqref="A73:A86">
    <cfRule type="cellIs" dxfId="96" priority="42" operator="equal">
      <formula>#REF!</formula>
    </cfRule>
  </conditionalFormatting>
  <conditionalFormatting sqref="A87:A88">
    <cfRule type="cellIs" dxfId="95" priority="41" operator="equal">
      <formula>#REF!</formula>
    </cfRule>
  </conditionalFormatting>
  <conditionalFormatting sqref="A89:A101">
    <cfRule type="cellIs" dxfId="94" priority="40" operator="equal">
      <formula>#REF!</formula>
    </cfRule>
  </conditionalFormatting>
  <conditionalFormatting sqref="A47:A48">
    <cfRule type="cellIs" dxfId="90" priority="39" operator="equal">
      <formula>#REF!</formula>
    </cfRule>
  </conditionalFormatting>
  <conditionalFormatting sqref="A113">
    <cfRule type="cellIs" dxfId="89" priority="37" operator="equal">
      <formula>#REF!</formula>
    </cfRule>
  </conditionalFormatting>
  <conditionalFormatting sqref="A102:A103">
    <cfRule type="cellIs" dxfId="88" priority="38" operator="equal">
      <formula>#REF!</formula>
    </cfRule>
  </conditionalFormatting>
  <conditionalFormatting sqref="A104:A112">
    <cfRule type="cellIs" dxfId="87" priority="36" operator="equal">
      <formula>#REF!</formula>
    </cfRule>
  </conditionalFormatting>
  <conditionalFormatting sqref="A114:A115">
    <cfRule type="cellIs" dxfId="86" priority="35" operator="equal">
      <formula>#REF!</formula>
    </cfRule>
  </conditionalFormatting>
  <conditionalFormatting sqref="A116:A128">
    <cfRule type="cellIs" dxfId="85" priority="34" operator="equal">
      <formula>#REF!</formula>
    </cfRule>
  </conditionalFormatting>
  <conditionalFormatting sqref="A140">
    <cfRule type="cellIs" dxfId="84" priority="33" operator="equal">
      <formula>#REF!</formula>
    </cfRule>
  </conditionalFormatting>
  <conditionalFormatting sqref="A129:A139">
    <cfRule type="cellIs" dxfId="83" priority="32" operator="equal">
      <formula>#REF!</formula>
    </cfRule>
  </conditionalFormatting>
  <conditionalFormatting sqref="A159">
    <cfRule type="cellIs" dxfId="82" priority="31" operator="equal">
      <formula>#REF!</formula>
    </cfRule>
  </conditionalFormatting>
  <conditionalFormatting sqref="A141:A158">
    <cfRule type="cellIs" dxfId="81" priority="30" operator="equal">
      <formula>#REF!</formula>
    </cfRule>
  </conditionalFormatting>
  <conditionalFormatting sqref="A170">
    <cfRule type="cellIs" dxfId="80" priority="29" operator="equal">
      <formula>#REF!</formula>
    </cfRule>
  </conditionalFormatting>
  <conditionalFormatting sqref="A160:A169">
    <cfRule type="cellIs" dxfId="79" priority="28" operator="equal">
      <formula>#REF!</formula>
    </cfRule>
  </conditionalFormatting>
  <conditionalFormatting sqref="A173:A186">
    <cfRule type="cellIs" dxfId="78" priority="27" operator="equal">
      <formula>#REF!</formula>
    </cfRule>
  </conditionalFormatting>
  <conditionalFormatting sqref="A171:A172">
    <cfRule type="cellIs" dxfId="77" priority="26" operator="equal">
      <formula>#REF!</formula>
    </cfRule>
  </conditionalFormatting>
  <conditionalFormatting sqref="A189:A201">
    <cfRule type="cellIs" dxfId="74" priority="25" operator="equal">
      <formula>#REF!</formula>
    </cfRule>
  </conditionalFormatting>
  <conditionalFormatting sqref="A187:A188">
    <cfRule type="cellIs" dxfId="73" priority="24" operator="equal">
      <formula>#REF!</formula>
    </cfRule>
  </conditionalFormatting>
  <conditionalFormatting sqref="A205:A217">
    <cfRule type="cellIs" dxfId="72" priority="23" operator="equal">
      <formula>#REF!</formula>
    </cfRule>
  </conditionalFormatting>
  <conditionalFormatting sqref="A202:A204">
    <cfRule type="cellIs" dxfId="71" priority="22" operator="equal">
      <formula>#REF!</formula>
    </cfRule>
  </conditionalFormatting>
  <conditionalFormatting sqref="A218:A219">
    <cfRule type="cellIs" dxfId="70" priority="21" operator="equal">
      <formula>#REF!</formula>
    </cfRule>
  </conditionalFormatting>
  <conditionalFormatting sqref="A220:A243">
    <cfRule type="cellIs" dxfId="69" priority="20" operator="equal">
      <formula>#REF!</formula>
    </cfRule>
  </conditionalFormatting>
  <conditionalFormatting sqref="A244:A245 A262:A263">
    <cfRule type="cellIs" dxfId="68" priority="19" operator="equal">
      <formula>#REF!</formula>
    </cfRule>
  </conditionalFormatting>
  <conditionalFormatting sqref="A246:A261">
    <cfRule type="cellIs" dxfId="67" priority="18" operator="equal">
      <formula>#REF!</formula>
    </cfRule>
  </conditionalFormatting>
  <conditionalFormatting sqref="A264:A265 A274:A275">
    <cfRule type="cellIs" dxfId="66" priority="17" operator="equal">
      <formula>#REF!</formula>
    </cfRule>
  </conditionalFormatting>
  <conditionalFormatting sqref="A266:A273">
    <cfRule type="cellIs" dxfId="65" priority="16" operator="equal">
      <formula>#REF!</formula>
    </cfRule>
  </conditionalFormatting>
  <conditionalFormatting sqref="A276:A277">
    <cfRule type="cellIs" dxfId="64" priority="15" operator="equal">
      <formula>#REF!</formula>
    </cfRule>
  </conditionalFormatting>
  <conditionalFormatting sqref="A278:A293">
    <cfRule type="cellIs" dxfId="63" priority="14" operator="equal">
      <formula>#REF!</formula>
    </cfRule>
  </conditionalFormatting>
  <conditionalFormatting sqref="A294:A295">
    <cfRule type="cellIs" dxfId="60" priority="11" operator="equal">
      <formula>#REF!</formula>
    </cfRule>
  </conditionalFormatting>
  <conditionalFormatting sqref="A296:A308">
    <cfRule type="cellIs" dxfId="59" priority="10" operator="equal">
      <formula>#REF!</formula>
    </cfRule>
  </conditionalFormatting>
  <conditionalFormatting sqref="A309:A326">
    <cfRule type="cellIs" dxfId="58" priority="9" operator="equal">
      <formula>#REF!</formula>
    </cfRule>
  </conditionalFormatting>
  <conditionalFormatting sqref="A327:A333">
    <cfRule type="cellIs" dxfId="57" priority="8" operator="equal">
      <formula>#REF!</formula>
    </cfRule>
  </conditionalFormatting>
  <conditionalFormatting sqref="A336:A337">
    <cfRule type="cellIs" dxfId="56" priority="7" operator="equal">
      <formula>#REF!</formula>
    </cfRule>
  </conditionalFormatting>
  <conditionalFormatting sqref="A29:A44">
    <cfRule type="cellIs" dxfId="53" priority="4" operator="equal">
      <formula>#REF!</formula>
    </cfRule>
  </conditionalFormatting>
  <conditionalFormatting sqref="A45:A46">
    <cfRule type="cellIs" dxfId="52" priority="3" operator="equal">
      <formula>#REF!</formula>
    </cfRule>
  </conditionalFormatting>
  <conditionalFormatting sqref="A10:A28">
    <cfRule type="cellIs" dxfId="51" priority="2" operator="equal">
      <formula>#REF!</formula>
    </cfRule>
  </conditionalFormatting>
  <conditionalFormatting sqref="A4:A9">
    <cfRule type="cellIs" dxfId="50" priority="1" operator="equal">
      <formula>#REF!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1579B0-DA68-4CCD-A954-57F7FCA0483D}">
  <dimension ref="A1:J332"/>
  <sheetViews>
    <sheetView rightToLeft="1" topLeftCell="A195" zoomScale="26" zoomScaleNormal="26" workbookViewId="0">
      <selection activeCell="E315" sqref="E1:E1048576"/>
    </sheetView>
  </sheetViews>
  <sheetFormatPr defaultColWidth="42.85546875" defaultRowHeight="36" x14ac:dyDescent="0.55000000000000004"/>
  <cols>
    <col min="1" max="1" width="50" style="4" customWidth="1"/>
    <col min="2" max="2" width="78.140625" style="4" bestFit="1" customWidth="1"/>
    <col min="3" max="4" width="56.42578125" style="4" bestFit="1" customWidth="1"/>
    <col min="5" max="5" width="96.28515625" style="4" bestFit="1" customWidth="1"/>
    <col min="6" max="6" width="94.7109375" style="4" bestFit="1" customWidth="1"/>
    <col min="7" max="7" width="94.140625" style="4" bestFit="1" customWidth="1"/>
    <col min="8" max="8" width="73.7109375" style="4" customWidth="1"/>
    <col min="9" max="9" width="194.5703125" style="4" bestFit="1" customWidth="1"/>
    <col min="10" max="10" width="65.42578125" style="4" customWidth="1"/>
    <col min="11" max="16384" width="42.85546875" style="4"/>
  </cols>
  <sheetData>
    <row r="1" spans="1:10" ht="47.25" hidden="1" thickBot="1" x14ac:dyDescent="0.75">
      <c r="A1" s="1" t="s">
        <v>0</v>
      </c>
      <c r="B1" s="2" t="s">
        <v>1</v>
      </c>
      <c r="C1" s="3"/>
      <c r="D1" s="3"/>
      <c r="E1" s="3"/>
      <c r="F1" s="3"/>
      <c r="G1" s="3"/>
      <c r="H1" s="3"/>
      <c r="I1" s="3"/>
      <c r="J1" s="3"/>
    </row>
    <row r="2" spans="1:10" s="9" customFormat="1" ht="141.75" thickBot="1" x14ac:dyDescent="1.1000000000000001">
      <c r="A2" s="5" t="s">
        <v>2</v>
      </c>
      <c r="B2" s="6" t="s">
        <v>3</v>
      </c>
      <c r="C2" s="7" t="s">
        <v>4</v>
      </c>
      <c r="D2" s="7" t="s">
        <v>5</v>
      </c>
      <c r="E2" s="8" t="s">
        <v>6</v>
      </c>
      <c r="F2" s="8" t="s">
        <v>7</v>
      </c>
      <c r="G2" s="8" t="s">
        <v>8</v>
      </c>
      <c r="H2" s="7" t="s">
        <v>9</v>
      </c>
      <c r="I2" s="7" t="s">
        <v>10</v>
      </c>
      <c r="J2" s="7" t="s">
        <v>11</v>
      </c>
    </row>
    <row r="3" spans="1:10" ht="46.5" x14ac:dyDescent="0.55000000000000004">
      <c r="A3" s="10"/>
      <c r="B3" s="11"/>
      <c r="C3" s="10"/>
      <c r="D3" s="10"/>
      <c r="E3" s="12"/>
      <c r="F3" s="12"/>
      <c r="G3" s="13">
        <v>414072</v>
      </c>
      <c r="H3" s="14" t="s">
        <v>12</v>
      </c>
      <c r="I3" s="10"/>
      <c r="J3" s="10"/>
    </row>
    <row r="4" spans="1:10" ht="46.5" x14ac:dyDescent="0.55000000000000004">
      <c r="A4" s="15" t="s">
        <v>1</v>
      </c>
      <c r="B4" s="16">
        <v>45228</v>
      </c>
      <c r="C4" s="15">
        <v>1713</v>
      </c>
      <c r="D4" s="15"/>
      <c r="E4" s="17"/>
      <c r="F4" s="18">
        <v>42725</v>
      </c>
      <c r="G4" s="17">
        <f>G3+E4-F4</f>
        <v>371347</v>
      </c>
      <c r="H4" s="17" t="s">
        <v>13</v>
      </c>
      <c r="I4" s="15" t="s">
        <v>14</v>
      </c>
      <c r="J4" s="15"/>
    </row>
    <row r="5" spans="1:10" ht="46.5" x14ac:dyDescent="0.55000000000000004">
      <c r="A5" s="19" t="s">
        <v>1</v>
      </c>
      <c r="B5" s="20">
        <v>45228</v>
      </c>
      <c r="C5" s="19">
        <v>1714</v>
      </c>
      <c r="D5" s="19"/>
      <c r="E5" s="21"/>
      <c r="F5" s="21">
        <v>0</v>
      </c>
      <c r="G5" s="17">
        <f t="shared" ref="G5:G68" si="0">G4+E5-F5</f>
        <v>371347</v>
      </c>
      <c r="H5" s="19" t="s">
        <v>15</v>
      </c>
      <c r="I5" s="19"/>
      <c r="J5" s="19"/>
    </row>
    <row r="6" spans="1:10" ht="46.5" x14ac:dyDescent="0.55000000000000004">
      <c r="A6" s="15" t="s">
        <v>1</v>
      </c>
      <c r="B6" s="16">
        <v>45228</v>
      </c>
      <c r="C6" s="15">
        <v>1715</v>
      </c>
      <c r="D6" s="15"/>
      <c r="E6" s="17"/>
      <c r="F6" s="18">
        <v>8000</v>
      </c>
      <c r="G6" s="17">
        <f t="shared" si="0"/>
        <v>363347</v>
      </c>
      <c r="H6" s="17" t="s">
        <v>16</v>
      </c>
      <c r="I6" s="15" t="s">
        <v>17</v>
      </c>
      <c r="J6" s="15"/>
    </row>
    <row r="7" spans="1:10" ht="46.5" x14ac:dyDescent="0.55000000000000004">
      <c r="A7" s="19" t="s">
        <v>1</v>
      </c>
      <c r="B7" s="20">
        <v>45228</v>
      </c>
      <c r="C7" s="19"/>
      <c r="D7" s="19">
        <v>1213</v>
      </c>
      <c r="E7" s="21">
        <v>100000</v>
      </c>
      <c r="F7" s="21"/>
      <c r="G7" s="17">
        <f t="shared" si="0"/>
        <v>463347</v>
      </c>
      <c r="H7" s="19" t="s">
        <v>18</v>
      </c>
      <c r="I7" s="19" t="s">
        <v>19</v>
      </c>
      <c r="J7" s="19"/>
    </row>
    <row r="8" spans="1:10" ht="46.5" x14ac:dyDescent="0.55000000000000004">
      <c r="A8" s="15" t="s">
        <v>1</v>
      </c>
      <c r="B8" s="16">
        <v>45228</v>
      </c>
      <c r="C8" s="15">
        <v>1716</v>
      </c>
      <c r="D8" s="15"/>
      <c r="E8" s="17"/>
      <c r="F8" s="18">
        <v>150000</v>
      </c>
      <c r="G8" s="17">
        <f t="shared" si="0"/>
        <v>313347</v>
      </c>
      <c r="H8" s="17" t="s">
        <v>20</v>
      </c>
      <c r="I8" s="15" t="s">
        <v>21</v>
      </c>
      <c r="J8" s="15"/>
    </row>
    <row r="9" spans="1:10" ht="46.5" x14ac:dyDescent="0.55000000000000004">
      <c r="A9" s="19" t="s">
        <v>1</v>
      </c>
      <c r="B9" s="20">
        <v>45231</v>
      </c>
      <c r="C9" s="19">
        <v>1717</v>
      </c>
      <c r="D9" s="19"/>
      <c r="E9" s="21"/>
      <c r="F9" s="21">
        <v>3000</v>
      </c>
      <c r="G9" s="17">
        <f t="shared" si="0"/>
        <v>310347</v>
      </c>
      <c r="H9" s="19" t="s">
        <v>22</v>
      </c>
      <c r="I9" s="19" t="s">
        <v>23</v>
      </c>
      <c r="J9" s="19"/>
    </row>
    <row r="10" spans="1:10" ht="46.5" x14ac:dyDescent="0.55000000000000004">
      <c r="A10" s="15" t="s">
        <v>1</v>
      </c>
      <c r="B10" s="20">
        <v>45231</v>
      </c>
      <c r="C10" s="15">
        <v>1718</v>
      </c>
      <c r="D10" s="15"/>
      <c r="E10" s="18"/>
      <c r="F10" s="18">
        <v>250000</v>
      </c>
      <c r="G10" s="17">
        <f t="shared" si="0"/>
        <v>60347</v>
      </c>
      <c r="H10" s="17" t="s">
        <v>24</v>
      </c>
      <c r="I10" s="15" t="s">
        <v>25</v>
      </c>
      <c r="J10" s="15"/>
    </row>
    <row r="11" spans="1:10" ht="46.5" x14ac:dyDescent="0.55000000000000004">
      <c r="A11" s="19" t="s">
        <v>1</v>
      </c>
      <c r="B11" s="20">
        <v>45231</v>
      </c>
      <c r="C11" s="19">
        <v>1719</v>
      </c>
      <c r="D11" s="19"/>
      <c r="E11" s="21"/>
      <c r="F11" s="21">
        <v>20680</v>
      </c>
      <c r="G11" s="17">
        <f t="shared" si="0"/>
        <v>39667</v>
      </c>
      <c r="H11" s="19" t="s">
        <v>26</v>
      </c>
      <c r="I11" s="19" t="s">
        <v>27</v>
      </c>
      <c r="J11" s="19"/>
    </row>
    <row r="12" spans="1:10" ht="46.5" x14ac:dyDescent="0.55000000000000004">
      <c r="A12" s="15" t="s">
        <v>1</v>
      </c>
      <c r="B12" s="20">
        <v>45231</v>
      </c>
      <c r="C12" s="15">
        <v>1720</v>
      </c>
      <c r="D12" s="15"/>
      <c r="E12" s="17"/>
      <c r="F12" s="18">
        <v>447300</v>
      </c>
      <c r="G12" s="17">
        <f t="shared" si="0"/>
        <v>-407633</v>
      </c>
      <c r="H12" s="17" t="s">
        <v>28</v>
      </c>
      <c r="I12" s="15" t="s">
        <v>29</v>
      </c>
      <c r="J12" s="15"/>
    </row>
    <row r="13" spans="1:10" ht="46.5" x14ac:dyDescent="0.55000000000000004">
      <c r="A13" s="19" t="s">
        <v>1</v>
      </c>
      <c r="B13" s="20">
        <v>45231</v>
      </c>
      <c r="C13" s="19"/>
      <c r="D13" s="19">
        <v>1214</v>
      </c>
      <c r="E13" s="17">
        <v>21416</v>
      </c>
      <c r="F13" s="21"/>
      <c r="G13" s="17">
        <f t="shared" si="0"/>
        <v>-386217</v>
      </c>
      <c r="H13" s="19" t="s">
        <v>30</v>
      </c>
      <c r="I13" s="19" t="s">
        <v>31</v>
      </c>
      <c r="J13" s="19"/>
    </row>
    <row r="14" spans="1:10" ht="46.5" x14ac:dyDescent="0.55000000000000004">
      <c r="A14" s="15" t="s">
        <v>1</v>
      </c>
      <c r="B14" s="20">
        <v>45231</v>
      </c>
      <c r="C14" s="15"/>
      <c r="D14" s="15">
        <v>1215</v>
      </c>
      <c r="E14" s="17">
        <v>20000</v>
      </c>
      <c r="F14" s="18"/>
      <c r="G14" s="17">
        <f t="shared" si="0"/>
        <v>-366217</v>
      </c>
      <c r="H14" s="17" t="s">
        <v>32</v>
      </c>
      <c r="I14" s="15" t="s">
        <v>33</v>
      </c>
      <c r="J14" s="15"/>
    </row>
    <row r="15" spans="1:10" ht="46.5" x14ac:dyDescent="0.55000000000000004">
      <c r="A15" s="19" t="s">
        <v>1</v>
      </c>
      <c r="B15" s="20">
        <v>45231</v>
      </c>
      <c r="C15" s="19"/>
      <c r="D15" s="19">
        <v>1216</v>
      </c>
      <c r="E15" s="17">
        <v>66000</v>
      </c>
      <c r="F15" s="21"/>
      <c r="G15" s="17">
        <f t="shared" si="0"/>
        <v>-300217</v>
      </c>
      <c r="H15" s="19" t="s">
        <v>34</v>
      </c>
      <c r="I15" s="19" t="s">
        <v>35</v>
      </c>
      <c r="J15" s="19"/>
    </row>
    <row r="16" spans="1:10" ht="139.5" x14ac:dyDescent="0.55000000000000004">
      <c r="A16" s="15" t="s">
        <v>1</v>
      </c>
      <c r="B16" s="20">
        <v>45231</v>
      </c>
      <c r="C16" s="15"/>
      <c r="D16" s="15">
        <v>1217</v>
      </c>
      <c r="E16" s="17">
        <v>1000000</v>
      </c>
      <c r="F16" s="18"/>
      <c r="G16" s="17">
        <f t="shared" si="0"/>
        <v>699783</v>
      </c>
      <c r="H16" s="17" t="s">
        <v>36</v>
      </c>
      <c r="I16" s="22" t="s">
        <v>37</v>
      </c>
      <c r="J16" s="22" t="s">
        <v>38</v>
      </c>
    </row>
    <row r="17" spans="1:10" ht="46.5" x14ac:dyDescent="0.55000000000000004">
      <c r="A17" s="15" t="s">
        <v>1</v>
      </c>
      <c r="B17" s="20">
        <v>45231</v>
      </c>
      <c r="C17" s="15"/>
      <c r="D17" s="15"/>
      <c r="E17" s="17"/>
      <c r="F17" s="18">
        <v>200000</v>
      </c>
      <c r="G17" s="17">
        <f t="shared" si="0"/>
        <v>499783</v>
      </c>
      <c r="H17" s="17" t="s">
        <v>36</v>
      </c>
      <c r="I17" s="22" t="s">
        <v>39</v>
      </c>
      <c r="J17" s="22"/>
    </row>
    <row r="18" spans="1:10" ht="46.5" x14ac:dyDescent="0.55000000000000004">
      <c r="A18" s="15" t="s">
        <v>1</v>
      </c>
      <c r="B18" s="20">
        <v>45231</v>
      </c>
      <c r="C18" s="15"/>
      <c r="D18" s="15"/>
      <c r="E18" s="17"/>
      <c r="F18" s="18">
        <v>300000</v>
      </c>
      <c r="G18" s="17">
        <f t="shared" si="0"/>
        <v>199783</v>
      </c>
      <c r="H18" s="17" t="s">
        <v>36</v>
      </c>
      <c r="I18" s="22" t="s">
        <v>40</v>
      </c>
      <c r="J18" s="22"/>
    </row>
    <row r="19" spans="1:10" ht="46.5" x14ac:dyDescent="0.55000000000000004">
      <c r="A19" s="15" t="s">
        <v>1</v>
      </c>
      <c r="B19" s="20">
        <v>45231</v>
      </c>
      <c r="C19" s="15">
        <v>1721</v>
      </c>
      <c r="D19" s="15"/>
      <c r="E19" s="17"/>
      <c r="F19" s="18">
        <v>200000</v>
      </c>
      <c r="G19" s="17">
        <f t="shared" si="0"/>
        <v>-217</v>
      </c>
      <c r="H19" s="17" t="s">
        <v>41</v>
      </c>
      <c r="I19" s="15" t="s">
        <v>42</v>
      </c>
      <c r="J19" s="15"/>
    </row>
    <row r="20" spans="1:10" ht="46.5" x14ac:dyDescent="0.55000000000000004">
      <c r="A20" s="15" t="s">
        <v>0</v>
      </c>
      <c r="B20" s="20">
        <v>45231</v>
      </c>
      <c r="C20" s="15">
        <v>1721</v>
      </c>
      <c r="D20" s="15"/>
      <c r="E20" s="17"/>
      <c r="F20" s="18">
        <v>150000</v>
      </c>
      <c r="G20" s="17">
        <f t="shared" si="0"/>
        <v>-150217</v>
      </c>
      <c r="H20" s="17" t="s">
        <v>41</v>
      </c>
      <c r="I20" s="15" t="s">
        <v>43</v>
      </c>
      <c r="J20" s="15" t="s">
        <v>44</v>
      </c>
    </row>
    <row r="21" spans="1:10" ht="46.5" x14ac:dyDescent="0.55000000000000004">
      <c r="A21" s="19" t="s">
        <v>1</v>
      </c>
      <c r="B21" s="20">
        <v>45231</v>
      </c>
      <c r="C21" s="19">
        <v>1722</v>
      </c>
      <c r="D21" s="19"/>
      <c r="E21" s="21"/>
      <c r="F21" s="21">
        <v>8340</v>
      </c>
      <c r="G21" s="17">
        <f t="shared" si="0"/>
        <v>-158557</v>
      </c>
      <c r="H21" s="19" t="s">
        <v>45</v>
      </c>
      <c r="I21" s="19" t="s">
        <v>46</v>
      </c>
      <c r="J21" s="19"/>
    </row>
    <row r="22" spans="1:10" ht="46.5" x14ac:dyDescent="0.55000000000000004">
      <c r="A22" s="15" t="s">
        <v>1</v>
      </c>
      <c r="B22" s="20">
        <v>45231</v>
      </c>
      <c r="C22" s="15">
        <v>1723</v>
      </c>
      <c r="D22" s="15"/>
      <c r="E22" s="18"/>
      <c r="F22" s="18">
        <v>20000</v>
      </c>
      <c r="G22" s="17">
        <f t="shared" si="0"/>
        <v>-178557</v>
      </c>
      <c r="H22" s="19" t="s">
        <v>45</v>
      </c>
      <c r="I22" s="15" t="s">
        <v>47</v>
      </c>
      <c r="J22" s="15"/>
    </row>
    <row r="23" spans="1:10" ht="46.5" x14ac:dyDescent="0.55000000000000004">
      <c r="A23" s="19" t="s">
        <v>1</v>
      </c>
      <c r="B23" s="20">
        <v>45231</v>
      </c>
      <c r="C23" s="19"/>
      <c r="D23" s="19">
        <v>1218</v>
      </c>
      <c r="E23" s="17">
        <v>200000</v>
      </c>
      <c r="F23" s="21"/>
      <c r="G23" s="17">
        <f t="shared" si="0"/>
        <v>21443</v>
      </c>
      <c r="H23" s="19" t="s">
        <v>48</v>
      </c>
      <c r="I23" s="19" t="s">
        <v>49</v>
      </c>
      <c r="J23" s="19"/>
    </row>
    <row r="24" spans="1:10" ht="46.5" x14ac:dyDescent="0.55000000000000004">
      <c r="A24" s="15" t="s">
        <v>1</v>
      </c>
      <c r="B24" s="20">
        <v>45231</v>
      </c>
      <c r="C24" s="15"/>
      <c r="D24" s="15">
        <v>1219</v>
      </c>
      <c r="E24" s="17">
        <v>30000</v>
      </c>
      <c r="F24" s="18"/>
      <c r="G24" s="17">
        <f t="shared" si="0"/>
        <v>51443</v>
      </c>
      <c r="H24" s="17" t="s">
        <v>50</v>
      </c>
      <c r="I24" s="15" t="s">
        <v>51</v>
      </c>
      <c r="J24" s="15"/>
    </row>
    <row r="25" spans="1:10" ht="46.5" x14ac:dyDescent="0.55000000000000004">
      <c r="A25" s="19" t="s">
        <v>1</v>
      </c>
      <c r="B25" s="20">
        <v>45231</v>
      </c>
      <c r="C25" s="19">
        <v>1724</v>
      </c>
      <c r="D25" s="19"/>
      <c r="E25" s="21"/>
      <c r="F25" s="21">
        <v>40000</v>
      </c>
      <c r="G25" s="17">
        <f t="shared" si="0"/>
        <v>11443</v>
      </c>
      <c r="H25" s="19" t="s">
        <v>52</v>
      </c>
      <c r="I25" s="19" t="s">
        <v>25</v>
      </c>
      <c r="J25" s="19"/>
    </row>
    <row r="26" spans="1:10" ht="46.5" x14ac:dyDescent="0.55000000000000004">
      <c r="A26" s="15" t="s">
        <v>1</v>
      </c>
      <c r="B26" s="20">
        <v>45231</v>
      </c>
      <c r="C26" s="15">
        <v>1725</v>
      </c>
      <c r="D26" s="15"/>
      <c r="E26" s="18"/>
      <c r="F26" s="17">
        <v>10000</v>
      </c>
      <c r="G26" s="17">
        <f t="shared" si="0"/>
        <v>1443</v>
      </c>
      <c r="H26" s="17" t="s">
        <v>53</v>
      </c>
      <c r="I26" s="15" t="s">
        <v>54</v>
      </c>
      <c r="J26" s="15"/>
    </row>
    <row r="27" spans="1:10" ht="46.5" x14ac:dyDescent="0.55000000000000004">
      <c r="A27" s="23"/>
      <c r="B27" s="20">
        <v>45231</v>
      </c>
      <c r="C27" s="23"/>
      <c r="D27" s="23"/>
      <c r="E27" s="24">
        <v>480000</v>
      </c>
      <c r="F27" s="24"/>
      <c r="G27" s="17">
        <f t="shared" si="0"/>
        <v>481443</v>
      </c>
      <c r="H27" s="23" t="s">
        <v>55</v>
      </c>
      <c r="I27" s="23"/>
      <c r="J27" s="19"/>
    </row>
    <row r="28" spans="1:10" ht="46.5" x14ac:dyDescent="0.55000000000000004">
      <c r="A28" s="23"/>
      <c r="B28" s="20">
        <v>45231</v>
      </c>
      <c r="C28" s="23"/>
      <c r="D28" s="23"/>
      <c r="E28" s="24"/>
      <c r="F28" s="24">
        <v>480000</v>
      </c>
      <c r="G28" s="17">
        <f t="shared" si="0"/>
        <v>1443</v>
      </c>
      <c r="H28" s="24" t="s">
        <v>28</v>
      </c>
      <c r="I28" s="23"/>
      <c r="J28" s="15"/>
    </row>
    <row r="29" spans="1:10" ht="46.5" x14ac:dyDescent="0.55000000000000004">
      <c r="A29" s="19" t="s">
        <v>1</v>
      </c>
      <c r="B29" s="20">
        <v>45232</v>
      </c>
      <c r="C29" s="19"/>
      <c r="D29" s="19">
        <v>1220</v>
      </c>
      <c r="E29" s="25">
        <v>80000</v>
      </c>
      <c r="F29" s="25"/>
      <c r="G29" s="17">
        <f t="shared" si="0"/>
        <v>81443</v>
      </c>
      <c r="H29" s="19" t="s">
        <v>61</v>
      </c>
      <c r="I29" s="19" t="s">
        <v>62</v>
      </c>
    </row>
    <row r="30" spans="1:10" ht="46.5" x14ac:dyDescent="0.55000000000000004">
      <c r="A30" s="15" t="s">
        <v>1</v>
      </c>
      <c r="B30" s="20">
        <v>45232</v>
      </c>
      <c r="C30" s="15"/>
      <c r="D30" s="15">
        <v>1221</v>
      </c>
      <c r="E30" s="26">
        <v>150000</v>
      </c>
      <c r="F30" s="26"/>
      <c r="G30" s="17">
        <f t="shared" si="0"/>
        <v>231443</v>
      </c>
      <c r="H30" s="17" t="s">
        <v>63</v>
      </c>
      <c r="I30" s="15"/>
    </row>
    <row r="31" spans="1:10" ht="46.5" x14ac:dyDescent="0.55000000000000004">
      <c r="A31" s="27" t="s">
        <v>0</v>
      </c>
      <c r="B31" s="20">
        <v>45232</v>
      </c>
      <c r="C31" s="27"/>
      <c r="D31" s="27">
        <v>1222</v>
      </c>
      <c r="E31" s="28">
        <v>300000</v>
      </c>
      <c r="F31" s="28"/>
      <c r="G31" s="17">
        <f t="shared" si="0"/>
        <v>531443</v>
      </c>
      <c r="H31" s="29" t="s">
        <v>63</v>
      </c>
      <c r="I31" s="27" t="s">
        <v>64</v>
      </c>
    </row>
    <row r="32" spans="1:10" ht="46.5" x14ac:dyDescent="0.55000000000000004">
      <c r="A32" s="15" t="s">
        <v>1</v>
      </c>
      <c r="B32" s="20">
        <v>45232</v>
      </c>
      <c r="C32" s="15"/>
      <c r="D32" s="15">
        <v>1223</v>
      </c>
      <c r="E32" s="30">
        <v>70000</v>
      </c>
      <c r="F32" s="26"/>
      <c r="G32" s="17">
        <f t="shared" si="0"/>
        <v>601443</v>
      </c>
      <c r="H32" s="17" t="s">
        <v>65</v>
      </c>
      <c r="I32" s="15" t="s">
        <v>66</v>
      </c>
    </row>
    <row r="33" spans="1:10" ht="46.5" x14ac:dyDescent="0.55000000000000004">
      <c r="A33" s="19" t="s">
        <v>1</v>
      </c>
      <c r="B33" s="20">
        <v>45232</v>
      </c>
      <c r="C33" s="19"/>
      <c r="D33" s="19">
        <v>1224</v>
      </c>
      <c r="E33" s="30">
        <v>123000</v>
      </c>
      <c r="F33" s="25"/>
      <c r="G33" s="17">
        <f t="shared" si="0"/>
        <v>724443</v>
      </c>
      <c r="H33" s="19" t="s">
        <v>67</v>
      </c>
      <c r="I33" s="19" t="s">
        <v>68</v>
      </c>
    </row>
    <row r="34" spans="1:10" ht="46.5" x14ac:dyDescent="0.55000000000000004">
      <c r="A34" s="15" t="s">
        <v>1</v>
      </c>
      <c r="B34" s="20">
        <v>45232</v>
      </c>
      <c r="C34" s="15"/>
      <c r="D34" s="15">
        <v>1225</v>
      </c>
      <c r="E34" s="30">
        <v>40000</v>
      </c>
      <c r="F34" s="26"/>
      <c r="G34" s="17">
        <f t="shared" si="0"/>
        <v>764443</v>
      </c>
      <c r="H34" s="17" t="s">
        <v>69</v>
      </c>
      <c r="I34" s="15" t="s">
        <v>70</v>
      </c>
    </row>
    <row r="35" spans="1:10" ht="46.5" x14ac:dyDescent="0.55000000000000004">
      <c r="A35" s="19" t="s">
        <v>1</v>
      </c>
      <c r="B35" s="20">
        <v>45232</v>
      </c>
      <c r="C35" s="19"/>
      <c r="D35" s="19">
        <v>1226</v>
      </c>
      <c r="E35" s="30">
        <v>500000</v>
      </c>
      <c r="F35" s="25"/>
      <c r="G35" s="17">
        <f t="shared" si="0"/>
        <v>1264443</v>
      </c>
      <c r="H35" s="19" t="s">
        <v>71</v>
      </c>
      <c r="I35" s="19" t="s">
        <v>72</v>
      </c>
    </row>
    <row r="36" spans="1:10" ht="46.5" x14ac:dyDescent="0.55000000000000004">
      <c r="A36" s="19" t="s">
        <v>1</v>
      </c>
      <c r="B36" s="20">
        <v>45232</v>
      </c>
      <c r="C36" s="19">
        <v>1726</v>
      </c>
      <c r="D36" s="19"/>
      <c r="E36" s="30"/>
      <c r="F36" s="25">
        <v>50000</v>
      </c>
      <c r="G36" s="17">
        <f t="shared" si="0"/>
        <v>1214443</v>
      </c>
      <c r="H36" s="19" t="s">
        <v>73</v>
      </c>
      <c r="I36" s="19" t="s">
        <v>25</v>
      </c>
    </row>
    <row r="37" spans="1:10" ht="46.5" x14ac:dyDescent="0.55000000000000004">
      <c r="A37" s="15" t="s">
        <v>1</v>
      </c>
      <c r="B37" s="20">
        <v>45232</v>
      </c>
      <c r="C37" s="15">
        <v>1727</v>
      </c>
      <c r="D37" s="15"/>
      <c r="E37" s="30"/>
      <c r="F37" s="26">
        <v>1600</v>
      </c>
      <c r="G37" s="17">
        <f t="shared" si="0"/>
        <v>1212843</v>
      </c>
      <c r="H37" s="17" t="s">
        <v>74</v>
      </c>
      <c r="I37" s="15" t="s">
        <v>75</v>
      </c>
    </row>
    <row r="38" spans="1:10" ht="46.5" x14ac:dyDescent="0.55000000000000004">
      <c r="A38" s="15" t="s">
        <v>1</v>
      </c>
      <c r="B38" s="20">
        <v>45232</v>
      </c>
      <c r="C38" s="15">
        <v>1728</v>
      </c>
      <c r="D38" s="15"/>
      <c r="E38" s="30"/>
      <c r="F38" s="26">
        <v>1500</v>
      </c>
      <c r="G38" s="17">
        <f t="shared" si="0"/>
        <v>1211343</v>
      </c>
      <c r="H38" s="17" t="s">
        <v>76</v>
      </c>
      <c r="I38" s="15" t="s">
        <v>77</v>
      </c>
    </row>
    <row r="39" spans="1:10" ht="46.5" x14ac:dyDescent="0.55000000000000004">
      <c r="A39" s="19" t="s">
        <v>1</v>
      </c>
      <c r="B39" s="20">
        <v>45232</v>
      </c>
      <c r="C39" s="19">
        <v>1729</v>
      </c>
      <c r="D39" s="19"/>
      <c r="E39" s="25"/>
      <c r="F39" s="25">
        <v>10000</v>
      </c>
      <c r="G39" s="17">
        <f t="shared" si="0"/>
        <v>1201343</v>
      </c>
      <c r="H39" s="19" t="s">
        <v>78</v>
      </c>
      <c r="I39" s="19" t="s">
        <v>79</v>
      </c>
    </row>
    <row r="40" spans="1:10" ht="46.5" x14ac:dyDescent="0.55000000000000004">
      <c r="A40" s="15" t="s">
        <v>1</v>
      </c>
      <c r="B40" s="20">
        <v>45232</v>
      </c>
      <c r="C40" s="15">
        <v>1730</v>
      </c>
      <c r="D40" s="15"/>
      <c r="E40" s="26"/>
      <c r="F40" s="26">
        <v>835</v>
      </c>
      <c r="G40" s="17">
        <f t="shared" si="0"/>
        <v>1200508</v>
      </c>
      <c r="H40" s="19" t="s">
        <v>80</v>
      </c>
      <c r="I40" s="15" t="s">
        <v>81</v>
      </c>
    </row>
    <row r="41" spans="1:10" ht="46.5" x14ac:dyDescent="0.55000000000000004">
      <c r="A41" s="19" t="s">
        <v>1</v>
      </c>
      <c r="B41" s="20">
        <v>45232</v>
      </c>
      <c r="C41" s="19">
        <v>1731</v>
      </c>
      <c r="D41" s="19"/>
      <c r="E41" s="30"/>
      <c r="F41" s="25">
        <v>10000</v>
      </c>
      <c r="G41" s="17">
        <f t="shared" si="0"/>
        <v>1190508</v>
      </c>
      <c r="H41" s="19" t="s">
        <v>82</v>
      </c>
      <c r="I41" s="19" t="s">
        <v>83</v>
      </c>
    </row>
    <row r="42" spans="1:10" ht="46.5" x14ac:dyDescent="0.55000000000000004">
      <c r="A42" s="15" t="s">
        <v>1</v>
      </c>
      <c r="B42" s="20">
        <v>45232</v>
      </c>
      <c r="C42" s="15">
        <v>1732</v>
      </c>
      <c r="D42" s="15"/>
      <c r="E42" s="30"/>
      <c r="F42" s="26">
        <v>5000</v>
      </c>
      <c r="G42" s="17">
        <f t="shared" si="0"/>
        <v>1185508</v>
      </c>
      <c r="H42" s="17" t="s">
        <v>84</v>
      </c>
      <c r="I42" s="15" t="s">
        <v>85</v>
      </c>
    </row>
    <row r="43" spans="1:10" ht="46.5" x14ac:dyDescent="0.55000000000000004">
      <c r="A43" s="19" t="s">
        <v>1</v>
      </c>
      <c r="B43" s="20">
        <v>45232</v>
      </c>
      <c r="C43" s="19">
        <v>1733</v>
      </c>
      <c r="D43" s="19"/>
      <c r="E43" s="25"/>
      <c r="F43" s="25">
        <v>5000</v>
      </c>
      <c r="G43" s="17">
        <f t="shared" si="0"/>
        <v>1180508</v>
      </c>
      <c r="H43" s="19" t="s">
        <v>86</v>
      </c>
      <c r="I43" s="19" t="s">
        <v>25</v>
      </c>
    </row>
    <row r="44" spans="1:10" ht="46.5" x14ac:dyDescent="0.55000000000000004">
      <c r="A44" s="15" t="s">
        <v>1</v>
      </c>
      <c r="B44" s="20">
        <v>45232</v>
      </c>
      <c r="C44" s="15">
        <v>1734</v>
      </c>
      <c r="D44" s="15"/>
      <c r="E44" s="26"/>
      <c r="F44" s="26">
        <v>2420</v>
      </c>
      <c r="G44" s="17">
        <f t="shared" si="0"/>
        <v>1178088</v>
      </c>
      <c r="H44" s="17" t="s">
        <v>87</v>
      </c>
      <c r="I44" s="15" t="s">
        <v>88</v>
      </c>
    </row>
    <row r="45" spans="1:10" ht="46.5" x14ac:dyDescent="0.55000000000000004">
      <c r="A45" s="15" t="s">
        <v>1</v>
      </c>
      <c r="B45" s="20">
        <v>45232</v>
      </c>
      <c r="C45" s="15">
        <v>1735</v>
      </c>
      <c r="D45" s="15"/>
      <c r="E45" s="26"/>
      <c r="F45" s="26">
        <v>20000</v>
      </c>
      <c r="G45" s="17">
        <f t="shared" si="0"/>
        <v>1158088</v>
      </c>
      <c r="H45" s="17" t="s">
        <v>80</v>
      </c>
      <c r="I45" s="15" t="s">
        <v>89</v>
      </c>
    </row>
    <row r="46" spans="1:10" ht="46.5" x14ac:dyDescent="0.55000000000000004">
      <c r="A46" s="15" t="s">
        <v>1</v>
      </c>
      <c r="B46" s="20">
        <v>45232</v>
      </c>
      <c r="C46" s="15">
        <v>1736</v>
      </c>
      <c r="D46" s="15"/>
      <c r="E46" s="26"/>
      <c r="F46" s="26">
        <v>50000</v>
      </c>
      <c r="G46" s="17">
        <f t="shared" si="0"/>
        <v>1108088</v>
      </c>
      <c r="H46" s="17" t="s">
        <v>90</v>
      </c>
      <c r="I46" s="15" t="s">
        <v>25</v>
      </c>
    </row>
    <row r="47" spans="1:10" ht="46.5" x14ac:dyDescent="0.55000000000000004">
      <c r="A47" s="19" t="s">
        <v>1</v>
      </c>
      <c r="B47" s="20">
        <v>45233</v>
      </c>
      <c r="C47" s="19"/>
      <c r="D47" s="19">
        <v>1227</v>
      </c>
      <c r="E47" s="25">
        <v>9000</v>
      </c>
      <c r="F47" s="25"/>
      <c r="G47" s="17">
        <f t="shared" si="0"/>
        <v>1117088</v>
      </c>
      <c r="H47" s="19" t="s">
        <v>91</v>
      </c>
      <c r="I47" s="19" t="s">
        <v>92</v>
      </c>
      <c r="J47" s="19"/>
    </row>
    <row r="48" spans="1:10" ht="46.5" x14ac:dyDescent="0.55000000000000004">
      <c r="A48" s="15" t="s">
        <v>1</v>
      </c>
      <c r="B48" s="20">
        <v>45233</v>
      </c>
      <c r="C48" s="15"/>
      <c r="D48" s="15">
        <v>1228</v>
      </c>
      <c r="E48" s="26">
        <v>87000</v>
      </c>
      <c r="F48" s="26"/>
      <c r="G48" s="17">
        <f t="shared" si="0"/>
        <v>1204088</v>
      </c>
      <c r="H48" s="17" t="s">
        <v>93</v>
      </c>
      <c r="I48" s="15" t="s">
        <v>94</v>
      </c>
      <c r="J48" s="15"/>
    </row>
    <row r="49" spans="1:9" ht="46.5" x14ac:dyDescent="0.55000000000000004">
      <c r="A49" s="19" t="s">
        <v>1</v>
      </c>
      <c r="B49" s="20">
        <v>45234</v>
      </c>
      <c r="C49" s="31"/>
      <c r="D49" s="32">
        <v>1229</v>
      </c>
      <c r="E49" s="33">
        <v>1000000</v>
      </c>
      <c r="F49" s="34"/>
      <c r="G49" s="17">
        <f t="shared" si="0"/>
        <v>2204088</v>
      </c>
      <c r="H49" s="31" t="s">
        <v>36</v>
      </c>
      <c r="I49" s="32" t="s">
        <v>95</v>
      </c>
    </row>
    <row r="50" spans="1:9" ht="46.5" x14ac:dyDescent="0.55000000000000004">
      <c r="A50" s="19" t="s">
        <v>1</v>
      </c>
      <c r="B50" s="20">
        <v>45234</v>
      </c>
      <c r="C50" s="19">
        <v>1737</v>
      </c>
      <c r="D50" s="19"/>
      <c r="E50" s="25"/>
      <c r="F50" s="25">
        <v>85240</v>
      </c>
      <c r="G50" s="17">
        <f t="shared" si="0"/>
        <v>2118848</v>
      </c>
      <c r="H50" s="19" t="s">
        <v>96</v>
      </c>
      <c r="I50" s="19" t="s">
        <v>97</v>
      </c>
    </row>
    <row r="51" spans="1:9" ht="46.5" x14ac:dyDescent="0.55000000000000004">
      <c r="A51" s="19" t="s">
        <v>1</v>
      </c>
      <c r="B51" s="20">
        <v>45234</v>
      </c>
      <c r="C51" s="19">
        <v>1738</v>
      </c>
      <c r="D51" s="19"/>
      <c r="E51" s="25"/>
      <c r="F51" s="25">
        <v>9300</v>
      </c>
      <c r="G51" s="17">
        <f t="shared" si="0"/>
        <v>2109548</v>
      </c>
      <c r="H51" s="19" t="s">
        <v>98</v>
      </c>
      <c r="I51" s="19" t="s">
        <v>99</v>
      </c>
    </row>
    <row r="52" spans="1:9" ht="46.5" x14ac:dyDescent="0.55000000000000004">
      <c r="A52" s="19" t="s">
        <v>1</v>
      </c>
      <c r="B52" s="20">
        <v>45234</v>
      </c>
      <c r="C52" s="32">
        <v>1739</v>
      </c>
      <c r="D52" s="31"/>
      <c r="E52" s="34"/>
      <c r="F52" s="33">
        <v>1000000</v>
      </c>
      <c r="G52" s="17">
        <f t="shared" si="0"/>
        <v>1109548</v>
      </c>
      <c r="H52" s="31" t="s">
        <v>28</v>
      </c>
      <c r="I52" s="32" t="s">
        <v>100</v>
      </c>
    </row>
    <row r="53" spans="1:9" ht="46.5" x14ac:dyDescent="0.55000000000000004">
      <c r="A53" s="19" t="s">
        <v>1</v>
      </c>
      <c r="B53" s="20">
        <v>45234</v>
      </c>
      <c r="C53" s="19">
        <v>1740</v>
      </c>
      <c r="D53" s="19"/>
      <c r="E53" s="25"/>
      <c r="F53" s="25">
        <v>72000</v>
      </c>
      <c r="G53" s="17">
        <f t="shared" si="0"/>
        <v>1037548</v>
      </c>
      <c r="H53" s="19" t="s">
        <v>101</v>
      </c>
      <c r="I53" s="19" t="s">
        <v>102</v>
      </c>
    </row>
    <row r="54" spans="1:9" ht="46.5" x14ac:dyDescent="0.55000000000000004">
      <c r="A54" s="19" t="s">
        <v>1</v>
      </c>
      <c r="B54" s="20">
        <v>45234</v>
      </c>
      <c r="C54" s="31"/>
      <c r="D54" s="31"/>
      <c r="E54" s="34">
        <v>23800</v>
      </c>
      <c r="F54" s="34"/>
      <c r="G54" s="17">
        <f t="shared" si="0"/>
        <v>1061348</v>
      </c>
      <c r="H54" s="31" t="s">
        <v>103</v>
      </c>
      <c r="I54" s="31" t="s">
        <v>104</v>
      </c>
    </row>
    <row r="55" spans="1:9" ht="46.5" x14ac:dyDescent="0.55000000000000004">
      <c r="A55" s="19" t="s">
        <v>1</v>
      </c>
      <c r="B55" s="20">
        <v>45234</v>
      </c>
      <c r="C55" s="31">
        <v>1741</v>
      </c>
      <c r="D55" s="31"/>
      <c r="E55" s="34"/>
      <c r="F55" s="34">
        <v>23800</v>
      </c>
      <c r="G55" s="17">
        <f t="shared" si="0"/>
        <v>1037548</v>
      </c>
      <c r="H55" s="31" t="s">
        <v>105</v>
      </c>
      <c r="I55" s="31" t="s">
        <v>106</v>
      </c>
    </row>
    <row r="56" spans="1:9" ht="46.5" x14ac:dyDescent="0.55000000000000004">
      <c r="A56" s="19" t="s">
        <v>1</v>
      </c>
      <c r="B56" s="20">
        <v>45234</v>
      </c>
      <c r="C56" s="19">
        <v>1742</v>
      </c>
      <c r="D56" s="19"/>
      <c r="E56" s="25"/>
      <c r="F56" s="25">
        <v>2750</v>
      </c>
      <c r="G56" s="17">
        <f t="shared" si="0"/>
        <v>1034798</v>
      </c>
      <c r="H56" s="19" t="s">
        <v>74</v>
      </c>
      <c r="I56" s="19" t="s">
        <v>107</v>
      </c>
    </row>
    <row r="57" spans="1:9" ht="46.5" x14ac:dyDescent="0.55000000000000004">
      <c r="A57" s="19" t="s">
        <v>1</v>
      </c>
      <c r="B57" s="20">
        <v>45234</v>
      </c>
      <c r="C57" s="19"/>
      <c r="D57" s="19">
        <v>1230</v>
      </c>
      <c r="E57" s="25">
        <v>10000</v>
      </c>
      <c r="F57" s="25"/>
      <c r="G57" s="17">
        <f t="shared" si="0"/>
        <v>1044798</v>
      </c>
      <c r="H57" s="19" t="s">
        <v>108</v>
      </c>
      <c r="I57" s="19" t="s">
        <v>109</v>
      </c>
    </row>
    <row r="58" spans="1:9" ht="46.5" x14ac:dyDescent="0.55000000000000004">
      <c r="A58" s="19" t="s">
        <v>1</v>
      </c>
      <c r="B58" s="20">
        <v>45234</v>
      </c>
      <c r="C58" s="19">
        <v>1743</v>
      </c>
      <c r="D58" s="19"/>
      <c r="E58" s="25"/>
      <c r="F58" s="25">
        <v>200</v>
      </c>
      <c r="G58" s="17">
        <f t="shared" si="0"/>
        <v>1044598</v>
      </c>
      <c r="H58" s="19" t="s">
        <v>110</v>
      </c>
      <c r="I58" s="19" t="s">
        <v>111</v>
      </c>
    </row>
    <row r="59" spans="1:9" ht="46.5" x14ac:dyDescent="0.55000000000000004">
      <c r="A59" s="19" t="s">
        <v>1</v>
      </c>
      <c r="B59" s="20">
        <v>45234</v>
      </c>
      <c r="C59" s="19">
        <v>1744</v>
      </c>
      <c r="D59" s="19"/>
      <c r="E59" s="25"/>
      <c r="F59" s="25">
        <v>1000</v>
      </c>
      <c r="G59" s="17">
        <f t="shared" si="0"/>
        <v>1043598</v>
      </c>
      <c r="H59" s="19" t="s">
        <v>112</v>
      </c>
      <c r="I59" s="19" t="s">
        <v>113</v>
      </c>
    </row>
    <row r="60" spans="1:9" ht="46.5" x14ac:dyDescent="0.55000000000000004">
      <c r="A60" s="19" t="s">
        <v>1</v>
      </c>
      <c r="B60" s="20">
        <v>45234</v>
      </c>
      <c r="C60" s="19">
        <v>1745</v>
      </c>
      <c r="D60" s="19"/>
      <c r="E60" s="25"/>
      <c r="F60" s="25">
        <v>2800</v>
      </c>
      <c r="G60" s="17">
        <f t="shared" si="0"/>
        <v>1040798</v>
      </c>
      <c r="H60" s="19" t="s">
        <v>114</v>
      </c>
      <c r="I60" s="19" t="s">
        <v>115</v>
      </c>
    </row>
    <row r="61" spans="1:9" ht="46.5" x14ac:dyDescent="0.55000000000000004">
      <c r="A61" s="19" t="s">
        <v>1</v>
      </c>
      <c r="B61" s="20">
        <v>45234</v>
      </c>
      <c r="C61" s="19">
        <v>1746</v>
      </c>
      <c r="D61" s="19"/>
      <c r="E61" s="25"/>
      <c r="F61" s="25">
        <v>250000</v>
      </c>
      <c r="G61" s="17">
        <f t="shared" si="0"/>
        <v>790798</v>
      </c>
      <c r="H61" s="19" t="s">
        <v>116</v>
      </c>
      <c r="I61" s="19" t="s">
        <v>117</v>
      </c>
    </row>
    <row r="62" spans="1:9" ht="46.5" x14ac:dyDescent="0.55000000000000004">
      <c r="A62" s="19" t="s">
        <v>1</v>
      </c>
      <c r="B62" s="20">
        <v>45234</v>
      </c>
      <c r="C62" s="19">
        <v>1747</v>
      </c>
      <c r="D62" s="19"/>
      <c r="E62" s="25"/>
      <c r="F62" s="25">
        <v>5000</v>
      </c>
      <c r="G62" s="17">
        <f t="shared" si="0"/>
        <v>785798</v>
      </c>
      <c r="H62" s="19" t="s">
        <v>82</v>
      </c>
      <c r="I62" s="19" t="s">
        <v>118</v>
      </c>
    </row>
    <row r="63" spans="1:9" ht="46.5" x14ac:dyDescent="0.55000000000000004">
      <c r="A63" s="19" t="s">
        <v>1</v>
      </c>
      <c r="B63" s="20">
        <v>45234</v>
      </c>
      <c r="C63" s="19">
        <v>1748</v>
      </c>
      <c r="D63" s="19"/>
      <c r="E63" s="25"/>
      <c r="F63" s="25">
        <v>2295</v>
      </c>
      <c r="G63" s="17">
        <f t="shared" si="0"/>
        <v>783503</v>
      </c>
      <c r="H63" s="19" t="s">
        <v>80</v>
      </c>
      <c r="I63" s="19" t="s">
        <v>119</v>
      </c>
    </row>
    <row r="64" spans="1:9" ht="46.5" x14ac:dyDescent="0.55000000000000004">
      <c r="A64" s="19" t="s">
        <v>1</v>
      </c>
      <c r="B64" s="20">
        <v>45234</v>
      </c>
      <c r="C64" s="19"/>
      <c r="D64" s="19">
        <v>1231</v>
      </c>
      <c r="E64" s="25">
        <v>440000</v>
      </c>
      <c r="F64" s="25"/>
      <c r="G64" s="17">
        <f t="shared" si="0"/>
        <v>1223503</v>
      </c>
      <c r="H64" s="19" t="s">
        <v>120</v>
      </c>
      <c r="I64" s="19" t="s">
        <v>121</v>
      </c>
    </row>
    <row r="65" spans="1:10" ht="46.5" x14ac:dyDescent="0.55000000000000004">
      <c r="A65" s="19" t="s">
        <v>1</v>
      </c>
      <c r="B65" s="20">
        <v>45234</v>
      </c>
      <c r="C65" s="19"/>
      <c r="D65" s="19">
        <v>1232</v>
      </c>
      <c r="E65" s="25">
        <v>15000</v>
      </c>
      <c r="F65" s="25"/>
      <c r="G65" s="17">
        <f t="shared" si="0"/>
        <v>1238503</v>
      </c>
      <c r="H65" s="19" t="s">
        <v>122</v>
      </c>
      <c r="I65" s="19" t="s">
        <v>123</v>
      </c>
    </row>
    <row r="66" spans="1:10" ht="46.5" x14ac:dyDescent="0.55000000000000004">
      <c r="A66" s="19" t="s">
        <v>1</v>
      </c>
      <c r="B66" s="20">
        <v>45234</v>
      </c>
      <c r="C66" s="19"/>
      <c r="D66" s="19">
        <v>1233</v>
      </c>
      <c r="E66" s="25">
        <v>66000</v>
      </c>
      <c r="F66" s="25"/>
      <c r="G66" s="17">
        <f t="shared" si="0"/>
        <v>1304503</v>
      </c>
      <c r="H66" s="19" t="s">
        <v>124</v>
      </c>
      <c r="I66" s="19" t="s">
        <v>125</v>
      </c>
    </row>
    <row r="67" spans="1:10" ht="46.5" x14ac:dyDescent="0.55000000000000004">
      <c r="A67" s="19" t="s">
        <v>1</v>
      </c>
      <c r="B67" s="20">
        <v>45234</v>
      </c>
      <c r="C67" s="19"/>
      <c r="D67" s="19"/>
      <c r="E67" s="25">
        <v>1675</v>
      </c>
      <c r="F67" s="25"/>
      <c r="G67" s="17">
        <f t="shared" si="0"/>
        <v>1306178</v>
      </c>
      <c r="H67" s="19" t="s">
        <v>126</v>
      </c>
      <c r="I67" s="19" t="s">
        <v>127</v>
      </c>
    </row>
    <row r="68" spans="1:10" ht="46.5" x14ac:dyDescent="0.55000000000000004">
      <c r="A68" s="19" t="s">
        <v>1</v>
      </c>
      <c r="B68" s="20">
        <v>45234</v>
      </c>
      <c r="C68" s="19"/>
      <c r="D68" s="19"/>
      <c r="E68" s="25">
        <v>3060</v>
      </c>
      <c r="F68" s="25"/>
      <c r="G68" s="17">
        <f t="shared" si="0"/>
        <v>1309238</v>
      </c>
      <c r="H68" s="19" t="s">
        <v>126</v>
      </c>
      <c r="I68" s="19" t="s">
        <v>128</v>
      </c>
    </row>
    <row r="69" spans="1:10" ht="46.5" x14ac:dyDescent="0.55000000000000004">
      <c r="A69" s="19" t="s">
        <v>1</v>
      </c>
      <c r="B69" s="20">
        <v>45234</v>
      </c>
      <c r="C69" s="19"/>
      <c r="D69" s="19"/>
      <c r="E69" s="25">
        <v>3012</v>
      </c>
      <c r="F69" s="25"/>
      <c r="G69" s="17">
        <f t="shared" ref="G69:G132" si="1">G68+E69-F69</f>
        <v>1312250</v>
      </c>
      <c r="H69" s="19" t="s">
        <v>126</v>
      </c>
      <c r="I69" s="19" t="s">
        <v>129</v>
      </c>
    </row>
    <row r="70" spans="1:10" ht="61.5" x14ac:dyDescent="0.55000000000000004">
      <c r="A70" s="36" t="s">
        <v>1</v>
      </c>
      <c r="B70" s="37">
        <v>45235</v>
      </c>
      <c r="C70" s="36">
        <v>1749</v>
      </c>
      <c r="D70" s="36"/>
      <c r="E70" s="38"/>
      <c r="F70" s="38">
        <v>350</v>
      </c>
      <c r="G70" s="17">
        <f t="shared" si="1"/>
        <v>1311900</v>
      </c>
      <c r="H70" s="36" t="s">
        <v>130</v>
      </c>
      <c r="I70" s="36" t="s">
        <v>131</v>
      </c>
      <c r="J70" s="36"/>
    </row>
    <row r="71" spans="1:10" ht="61.5" x14ac:dyDescent="0.55000000000000004">
      <c r="A71" s="39" t="s">
        <v>1</v>
      </c>
      <c r="B71" s="37">
        <v>45235</v>
      </c>
      <c r="C71" s="39">
        <v>1750</v>
      </c>
      <c r="D71" s="39"/>
      <c r="E71" s="40"/>
      <c r="F71" s="40">
        <v>20000</v>
      </c>
      <c r="G71" s="17">
        <f t="shared" si="1"/>
        <v>1291900</v>
      </c>
      <c r="H71" s="39" t="s">
        <v>13</v>
      </c>
      <c r="I71" s="39" t="s">
        <v>25</v>
      </c>
      <c r="J71" s="39"/>
    </row>
    <row r="72" spans="1:10" ht="61.5" x14ac:dyDescent="0.55000000000000004">
      <c r="A72" s="36" t="s">
        <v>1</v>
      </c>
      <c r="B72" s="37">
        <v>45235</v>
      </c>
      <c r="C72" s="36">
        <v>1751</v>
      </c>
      <c r="D72" s="36"/>
      <c r="E72" s="38"/>
      <c r="F72" s="38">
        <v>50000</v>
      </c>
      <c r="G72" s="17">
        <f t="shared" si="1"/>
        <v>1241900</v>
      </c>
      <c r="H72" s="36" t="s">
        <v>73</v>
      </c>
      <c r="I72" s="36" t="s">
        <v>25</v>
      </c>
      <c r="J72" s="36"/>
    </row>
    <row r="73" spans="1:10" ht="61.5" x14ac:dyDescent="0.55000000000000004">
      <c r="A73" s="39" t="s">
        <v>1</v>
      </c>
      <c r="B73" s="37">
        <v>45235</v>
      </c>
      <c r="C73" s="39">
        <v>1752</v>
      </c>
      <c r="D73" s="39"/>
      <c r="E73" s="40"/>
      <c r="F73" s="40">
        <v>27000</v>
      </c>
      <c r="G73" s="17">
        <f t="shared" si="1"/>
        <v>1214900</v>
      </c>
      <c r="H73" s="39" t="s">
        <v>53</v>
      </c>
      <c r="I73" s="39" t="s">
        <v>132</v>
      </c>
      <c r="J73" s="39"/>
    </row>
    <row r="74" spans="1:10" ht="61.5" x14ac:dyDescent="0.55000000000000004">
      <c r="A74" s="36" t="s">
        <v>1</v>
      </c>
      <c r="B74" s="37">
        <v>45235</v>
      </c>
      <c r="C74" s="36">
        <v>1753</v>
      </c>
      <c r="D74" s="36"/>
      <c r="E74" s="38"/>
      <c r="F74" s="38">
        <v>1980</v>
      </c>
      <c r="G74" s="17">
        <f t="shared" si="1"/>
        <v>1212920</v>
      </c>
      <c r="H74" s="36" t="s">
        <v>82</v>
      </c>
      <c r="I74" s="36" t="s">
        <v>133</v>
      </c>
      <c r="J74" s="36"/>
    </row>
    <row r="75" spans="1:10" ht="61.5" x14ac:dyDescent="0.55000000000000004">
      <c r="A75" s="39" t="s">
        <v>1</v>
      </c>
      <c r="B75" s="37">
        <v>45235</v>
      </c>
      <c r="C75" s="39">
        <v>1754</v>
      </c>
      <c r="D75" s="39"/>
      <c r="E75" s="40"/>
      <c r="F75" s="40">
        <v>9900</v>
      </c>
      <c r="G75" s="17">
        <f t="shared" si="1"/>
        <v>1203020</v>
      </c>
      <c r="H75" s="39" t="s">
        <v>80</v>
      </c>
      <c r="I75" s="39" t="s">
        <v>134</v>
      </c>
      <c r="J75" s="39"/>
    </row>
    <row r="76" spans="1:10" ht="61.5" x14ac:dyDescent="0.55000000000000004">
      <c r="A76" s="36" t="s">
        <v>1</v>
      </c>
      <c r="B76" s="37">
        <v>45235</v>
      </c>
      <c r="C76" s="36">
        <v>1755</v>
      </c>
      <c r="D76" s="36"/>
      <c r="E76" s="38"/>
      <c r="F76" s="38">
        <v>800000</v>
      </c>
      <c r="G76" s="17">
        <f t="shared" si="1"/>
        <v>403020</v>
      </c>
      <c r="H76" s="36" t="s">
        <v>135</v>
      </c>
      <c r="I76" s="36" t="s">
        <v>136</v>
      </c>
      <c r="J76" s="36"/>
    </row>
    <row r="77" spans="1:10" ht="61.5" x14ac:dyDescent="0.55000000000000004">
      <c r="A77" s="39" t="s">
        <v>1</v>
      </c>
      <c r="B77" s="37">
        <v>45235</v>
      </c>
      <c r="C77" s="39"/>
      <c r="D77" s="39"/>
      <c r="E77" s="40">
        <v>3525</v>
      </c>
      <c r="F77" s="40"/>
      <c r="G77" s="17">
        <f t="shared" si="1"/>
        <v>406545</v>
      </c>
      <c r="H77" s="39" t="s">
        <v>137</v>
      </c>
      <c r="I77" s="39">
        <v>45234</v>
      </c>
      <c r="J77" s="39"/>
    </row>
    <row r="78" spans="1:10" ht="61.5" x14ac:dyDescent="0.55000000000000004">
      <c r="A78" s="36" t="s">
        <v>1</v>
      </c>
      <c r="B78" s="37">
        <v>45235</v>
      </c>
      <c r="C78" s="36"/>
      <c r="D78" s="36">
        <v>1234</v>
      </c>
      <c r="E78" s="38">
        <v>81500</v>
      </c>
      <c r="F78" s="38"/>
      <c r="G78" s="17">
        <f t="shared" si="1"/>
        <v>488045</v>
      </c>
      <c r="H78" s="36" t="s">
        <v>138</v>
      </c>
      <c r="I78" s="36" t="s">
        <v>139</v>
      </c>
      <c r="J78" s="36"/>
    </row>
    <row r="79" spans="1:10" ht="61.5" x14ac:dyDescent="0.55000000000000004">
      <c r="A79" s="39" t="s">
        <v>1</v>
      </c>
      <c r="B79" s="37">
        <v>45235</v>
      </c>
      <c r="C79" s="39"/>
      <c r="D79" s="39">
        <v>1235</v>
      </c>
      <c r="E79" s="40">
        <v>100000</v>
      </c>
      <c r="F79" s="40"/>
      <c r="G79" s="17">
        <f t="shared" si="1"/>
        <v>588045</v>
      </c>
      <c r="H79" s="39" t="s">
        <v>140</v>
      </c>
      <c r="I79" s="39" t="s">
        <v>141</v>
      </c>
      <c r="J79" s="39"/>
    </row>
    <row r="80" spans="1:10" ht="61.5" x14ac:dyDescent="0.55000000000000004">
      <c r="A80" s="36" t="s">
        <v>1</v>
      </c>
      <c r="B80" s="37">
        <v>45235</v>
      </c>
      <c r="C80" s="36"/>
      <c r="D80" s="36">
        <v>1236</v>
      </c>
      <c r="E80" s="38">
        <v>40000</v>
      </c>
      <c r="F80" s="38"/>
      <c r="G80" s="17">
        <f t="shared" si="1"/>
        <v>628045</v>
      </c>
      <c r="H80" s="36" t="s">
        <v>142</v>
      </c>
      <c r="I80" s="36" t="s">
        <v>143</v>
      </c>
      <c r="J80" s="36"/>
    </row>
    <row r="81" spans="1:10" ht="61.5" x14ac:dyDescent="0.55000000000000004">
      <c r="A81" s="39" t="s">
        <v>1</v>
      </c>
      <c r="B81" s="37">
        <v>45235</v>
      </c>
      <c r="C81" s="39">
        <v>1756</v>
      </c>
      <c r="D81" s="39"/>
      <c r="E81" s="40"/>
      <c r="F81" s="40">
        <v>50000</v>
      </c>
      <c r="G81" s="17">
        <f t="shared" si="1"/>
        <v>578045</v>
      </c>
      <c r="H81" s="39" t="s">
        <v>144</v>
      </c>
      <c r="I81" s="39" t="s">
        <v>145</v>
      </c>
      <c r="J81" s="39"/>
    </row>
    <row r="82" spans="1:10" ht="61.5" x14ac:dyDescent="0.55000000000000004">
      <c r="A82" s="36" t="s">
        <v>1</v>
      </c>
      <c r="B82" s="37">
        <v>45235</v>
      </c>
      <c r="C82" s="36"/>
      <c r="D82" s="36"/>
      <c r="E82" s="38"/>
      <c r="F82" s="41">
        <v>200000</v>
      </c>
      <c r="G82" s="17">
        <f t="shared" si="1"/>
        <v>378045</v>
      </c>
      <c r="H82" s="42" t="s">
        <v>101</v>
      </c>
      <c r="I82" s="42" t="s">
        <v>146</v>
      </c>
      <c r="J82" s="15"/>
    </row>
    <row r="83" spans="1:10" ht="61.5" x14ac:dyDescent="0.55000000000000004">
      <c r="A83" s="39" t="s">
        <v>1</v>
      </c>
      <c r="B83" s="37">
        <v>45235</v>
      </c>
      <c r="C83" s="39"/>
      <c r="D83" s="39"/>
      <c r="E83" s="40"/>
      <c r="F83" s="43">
        <v>100000</v>
      </c>
      <c r="G83" s="17">
        <f t="shared" si="1"/>
        <v>278045</v>
      </c>
      <c r="H83" s="44" t="s">
        <v>101</v>
      </c>
      <c r="I83" s="44" t="s">
        <v>147</v>
      </c>
      <c r="J83" s="15"/>
    </row>
    <row r="84" spans="1:10" ht="61.5" x14ac:dyDescent="0.55000000000000004">
      <c r="A84" s="45" t="s">
        <v>0</v>
      </c>
      <c r="B84" s="46">
        <v>45235</v>
      </c>
      <c r="C84" s="45"/>
      <c r="D84" s="45" t="s">
        <v>148</v>
      </c>
      <c r="E84" s="47">
        <v>723600</v>
      </c>
      <c r="F84" s="47"/>
      <c r="G84" s="17">
        <f t="shared" si="1"/>
        <v>1001645</v>
      </c>
      <c r="H84" s="45" t="s">
        <v>149</v>
      </c>
      <c r="I84" s="45" t="s">
        <v>150</v>
      </c>
      <c r="J84" s="36"/>
    </row>
    <row r="85" spans="1:10" ht="61.5" x14ac:dyDescent="0.55000000000000004">
      <c r="A85" s="48" t="s">
        <v>0</v>
      </c>
      <c r="B85" s="46">
        <v>45235</v>
      </c>
      <c r="C85" s="48"/>
      <c r="D85" s="48" t="s">
        <v>148</v>
      </c>
      <c r="E85" s="49">
        <v>250000</v>
      </c>
      <c r="F85" s="49"/>
      <c r="G85" s="17">
        <f t="shared" si="1"/>
        <v>1251645</v>
      </c>
      <c r="H85" s="48" t="s">
        <v>151</v>
      </c>
      <c r="I85" s="48" t="s">
        <v>152</v>
      </c>
      <c r="J85" s="39"/>
    </row>
    <row r="86" spans="1:10" ht="61.5" x14ac:dyDescent="0.55000000000000004">
      <c r="A86" s="45" t="s">
        <v>0</v>
      </c>
      <c r="B86" s="37">
        <v>45236</v>
      </c>
      <c r="C86" s="36"/>
      <c r="D86" s="36">
        <v>1237</v>
      </c>
      <c r="E86" s="47">
        <v>1200000</v>
      </c>
      <c r="F86" s="38"/>
      <c r="G86" s="17">
        <f t="shared" si="1"/>
        <v>2451645</v>
      </c>
      <c r="H86" s="36" t="s">
        <v>153</v>
      </c>
      <c r="I86" s="50" t="s">
        <v>154</v>
      </c>
      <c r="J86" s="36" t="s">
        <v>155</v>
      </c>
    </row>
    <row r="87" spans="1:10" ht="61.5" x14ac:dyDescent="0.55000000000000004">
      <c r="A87" s="39" t="s">
        <v>1</v>
      </c>
      <c r="B87" s="37">
        <v>45236</v>
      </c>
      <c r="C87" s="39"/>
      <c r="D87" s="39">
        <v>1238</v>
      </c>
      <c r="E87" s="49">
        <v>200000</v>
      </c>
      <c r="F87" s="40"/>
      <c r="G87" s="17">
        <f t="shared" si="1"/>
        <v>2651645</v>
      </c>
      <c r="H87" s="39" t="s">
        <v>156</v>
      </c>
      <c r="I87" s="51" t="s">
        <v>157</v>
      </c>
      <c r="J87" s="39"/>
    </row>
    <row r="88" spans="1:10" ht="61.5" x14ac:dyDescent="0.55000000000000004">
      <c r="A88" s="36" t="s">
        <v>1</v>
      </c>
      <c r="B88" s="37">
        <v>45236</v>
      </c>
      <c r="C88" s="36"/>
      <c r="D88" s="36">
        <v>1239</v>
      </c>
      <c r="E88" s="47">
        <v>20000</v>
      </c>
      <c r="F88" s="38"/>
      <c r="G88" s="17">
        <f t="shared" si="1"/>
        <v>2671645</v>
      </c>
      <c r="H88" s="36" t="s">
        <v>32</v>
      </c>
      <c r="I88" s="50" t="s">
        <v>158</v>
      </c>
      <c r="J88" s="36"/>
    </row>
    <row r="89" spans="1:10" ht="61.5" x14ac:dyDescent="0.55000000000000004">
      <c r="A89" s="39" t="s">
        <v>1</v>
      </c>
      <c r="B89" s="37">
        <v>45236</v>
      </c>
      <c r="C89" s="39"/>
      <c r="D89" s="39">
        <v>1240</v>
      </c>
      <c r="E89" s="49">
        <v>168500</v>
      </c>
      <c r="F89" s="40"/>
      <c r="G89" s="17">
        <f t="shared" si="1"/>
        <v>2840145</v>
      </c>
      <c r="H89" s="39" t="s">
        <v>159</v>
      </c>
      <c r="I89" s="51" t="s">
        <v>160</v>
      </c>
      <c r="J89" s="39"/>
    </row>
    <row r="90" spans="1:10" ht="61.5" x14ac:dyDescent="0.55000000000000004">
      <c r="A90" s="36" t="s">
        <v>1</v>
      </c>
      <c r="B90" s="37">
        <v>45236</v>
      </c>
      <c r="C90" s="36"/>
      <c r="D90" s="36">
        <v>1241</v>
      </c>
      <c r="E90" s="47">
        <v>5000</v>
      </c>
      <c r="F90" s="38"/>
      <c r="G90" s="17">
        <f t="shared" si="1"/>
        <v>2845145</v>
      </c>
      <c r="H90" s="36" t="s">
        <v>161</v>
      </c>
      <c r="I90" s="50" t="s">
        <v>162</v>
      </c>
      <c r="J90" s="36"/>
    </row>
    <row r="91" spans="1:10" ht="61.5" x14ac:dyDescent="0.55000000000000004">
      <c r="A91" s="39" t="s">
        <v>1</v>
      </c>
      <c r="B91" s="37">
        <v>45236</v>
      </c>
      <c r="C91" s="39"/>
      <c r="D91" s="39">
        <v>1242</v>
      </c>
      <c r="E91" s="49">
        <v>54000</v>
      </c>
      <c r="F91" s="40"/>
      <c r="G91" s="17">
        <f t="shared" si="1"/>
        <v>2899145</v>
      </c>
      <c r="H91" s="39" t="s">
        <v>163</v>
      </c>
      <c r="I91" s="51" t="s">
        <v>164</v>
      </c>
      <c r="J91" s="39"/>
    </row>
    <row r="92" spans="1:10" ht="61.5" x14ac:dyDescent="0.55000000000000004">
      <c r="A92" s="36" t="s">
        <v>1</v>
      </c>
      <c r="B92" s="37">
        <v>45236</v>
      </c>
      <c r="C92" s="36"/>
      <c r="D92" s="36">
        <v>1243</v>
      </c>
      <c r="E92" s="47">
        <v>900000</v>
      </c>
      <c r="F92" s="38"/>
      <c r="G92" s="17">
        <f t="shared" si="1"/>
        <v>3799145</v>
      </c>
      <c r="H92" s="36" t="s">
        <v>71</v>
      </c>
      <c r="I92" s="50" t="s">
        <v>72</v>
      </c>
      <c r="J92" s="36"/>
    </row>
    <row r="93" spans="1:10" ht="61.5" x14ac:dyDescent="0.55000000000000004">
      <c r="A93" s="39" t="s">
        <v>1</v>
      </c>
      <c r="B93" s="37">
        <v>45236</v>
      </c>
      <c r="C93" s="39"/>
      <c r="D93" s="39">
        <v>1244</v>
      </c>
      <c r="E93" s="49">
        <v>60000</v>
      </c>
      <c r="F93" s="40"/>
      <c r="G93" s="17">
        <f t="shared" si="1"/>
        <v>3859145</v>
      </c>
      <c r="H93" s="39" t="s">
        <v>165</v>
      </c>
      <c r="I93" s="51" t="s">
        <v>166</v>
      </c>
      <c r="J93" s="39"/>
    </row>
    <row r="94" spans="1:10" ht="61.5" x14ac:dyDescent="0.55000000000000004">
      <c r="A94" s="36" t="s">
        <v>1</v>
      </c>
      <c r="B94" s="37">
        <v>45236</v>
      </c>
      <c r="C94" s="36"/>
      <c r="D94" s="36">
        <v>0</v>
      </c>
      <c r="E94" s="47">
        <v>115000</v>
      </c>
      <c r="F94" s="38"/>
      <c r="G94" s="17">
        <f t="shared" si="1"/>
        <v>3974145</v>
      </c>
      <c r="H94" s="36" t="s">
        <v>167</v>
      </c>
      <c r="I94" s="50" t="s">
        <v>168</v>
      </c>
      <c r="J94" s="36"/>
    </row>
    <row r="95" spans="1:10" ht="61.5" x14ac:dyDescent="0.55000000000000004">
      <c r="A95" s="39" t="s">
        <v>1</v>
      </c>
      <c r="B95" s="37">
        <v>45236</v>
      </c>
      <c r="C95" s="39"/>
      <c r="D95" s="39"/>
      <c r="E95" s="49">
        <v>1632</v>
      </c>
      <c r="F95" s="40"/>
      <c r="G95" s="17">
        <f t="shared" si="1"/>
        <v>3975777</v>
      </c>
      <c r="H95" s="39" t="s">
        <v>137</v>
      </c>
      <c r="I95" s="51"/>
      <c r="J95" s="39"/>
    </row>
    <row r="96" spans="1:10" ht="61.5" x14ac:dyDescent="0.55000000000000004">
      <c r="A96" s="36" t="s">
        <v>1</v>
      </c>
      <c r="B96" s="37">
        <v>45236</v>
      </c>
      <c r="C96" s="36">
        <v>1757</v>
      </c>
      <c r="D96" s="36"/>
      <c r="E96" s="38"/>
      <c r="F96" s="38">
        <v>500</v>
      </c>
      <c r="G96" s="17">
        <f t="shared" si="1"/>
        <v>3975277</v>
      </c>
      <c r="H96" s="36" t="s">
        <v>110</v>
      </c>
      <c r="I96" s="50" t="s">
        <v>85</v>
      </c>
      <c r="J96" s="36"/>
    </row>
    <row r="97" spans="1:10" ht="61.5" x14ac:dyDescent="0.55000000000000004">
      <c r="A97" s="39" t="s">
        <v>1</v>
      </c>
      <c r="B97" s="37">
        <v>45236</v>
      </c>
      <c r="C97" s="39">
        <v>1758</v>
      </c>
      <c r="D97" s="39"/>
      <c r="E97" s="40"/>
      <c r="F97" s="40">
        <v>1400</v>
      </c>
      <c r="G97" s="17">
        <f t="shared" si="1"/>
        <v>3973877</v>
      </c>
      <c r="H97" s="39" t="s">
        <v>169</v>
      </c>
      <c r="I97" s="51" t="s">
        <v>170</v>
      </c>
      <c r="J97" s="39"/>
    </row>
    <row r="98" spans="1:10" ht="61.5" x14ac:dyDescent="0.55000000000000004">
      <c r="A98" s="36" t="s">
        <v>1</v>
      </c>
      <c r="B98" s="37">
        <v>45236</v>
      </c>
      <c r="C98" s="36">
        <v>1759</v>
      </c>
      <c r="D98" s="36"/>
      <c r="E98" s="38"/>
      <c r="F98" s="38">
        <v>1000</v>
      </c>
      <c r="G98" s="17">
        <f t="shared" si="1"/>
        <v>3972877</v>
      </c>
      <c r="H98" s="36" t="s">
        <v>171</v>
      </c>
      <c r="I98" s="50" t="s">
        <v>85</v>
      </c>
      <c r="J98" s="36"/>
    </row>
    <row r="99" spans="1:10" ht="61.5" x14ac:dyDescent="0.55000000000000004">
      <c r="A99" s="39" t="s">
        <v>1</v>
      </c>
      <c r="B99" s="37">
        <v>45236</v>
      </c>
      <c r="C99" s="39">
        <v>1760</v>
      </c>
      <c r="D99" s="39"/>
      <c r="E99" s="40"/>
      <c r="F99" s="40">
        <v>1560</v>
      </c>
      <c r="G99" s="17">
        <f t="shared" si="1"/>
        <v>3971317</v>
      </c>
      <c r="H99" s="39" t="s">
        <v>172</v>
      </c>
      <c r="I99" s="51" t="s">
        <v>173</v>
      </c>
      <c r="J99" s="39"/>
    </row>
    <row r="100" spans="1:10" ht="61.5" x14ac:dyDescent="0.55000000000000004">
      <c r="A100" s="36" t="s">
        <v>1</v>
      </c>
      <c r="B100" s="37">
        <v>45236</v>
      </c>
      <c r="C100" s="36">
        <v>1761</v>
      </c>
      <c r="D100" s="36"/>
      <c r="E100" s="38"/>
      <c r="F100" s="38">
        <v>10000</v>
      </c>
      <c r="G100" s="17">
        <f t="shared" si="1"/>
        <v>3961317</v>
      </c>
      <c r="H100" s="36" t="s">
        <v>174</v>
      </c>
      <c r="I100" s="50" t="s">
        <v>175</v>
      </c>
      <c r="J100" s="36"/>
    </row>
    <row r="101" spans="1:10" ht="92.25" x14ac:dyDescent="0.55000000000000004">
      <c r="A101" s="52" t="s">
        <v>1</v>
      </c>
      <c r="B101" s="53">
        <v>45237</v>
      </c>
      <c r="C101" s="52">
        <v>1762</v>
      </c>
      <c r="D101" s="52"/>
      <c r="E101" s="54"/>
      <c r="F101" s="54">
        <v>500000</v>
      </c>
      <c r="G101" s="17">
        <f t="shared" si="1"/>
        <v>3461317</v>
      </c>
      <c r="H101" s="52" t="s">
        <v>176</v>
      </c>
      <c r="I101" s="56" t="s">
        <v>177</v>
      </c>
      <c r="J101" s="52"/>
    </row>
    <row r="102" spans="1:10" ht="92.25" x14ac:dyDescent="0.55000000000000004">
      <c r="A102" s="57" t="s">
        <v>1</v>
      </c>
      <c r="B102" s="58">
        <v>45237</v>
      </c>
      <c r="C102" s="57">
        <v>1763</v>
      </c>
      <c r="D102" s="57"/>
      <c r="E102" s="59"/>
      <c r="F102" s="59">
        <v>800000</v>
      </c>
      <c r="G102" s="17">
        <f t="shared" si="1"/>
        <v>2661317</v>
      </c>
      <c r="H102" s="57" t="s">
        <v>135</v>
      </c>
      <c r="I102" s="61" t="s">
        <v>178</v>
      </c>
      <c r="J102" s="57"/>
    </row>
    <row r="103" spans="1:10" ht="92.25" x14ac:dyDescent="0.55000000000000004">
      <c r="A103" s="52" t="s">
        <v>1</v>
      </c>
      <c r="B103" s="53">
        <v>45237</v>
      </c>
      <c r="C103" s="52">
        <v>1764</v>
      </c>
      <c r="D103" s="52"/>
      <c r="E103" s="54"/>
      <c r="F103" s="54">
        <v>1000</v>
      </c>
      <c r="G103" s="17">
        <f t="shared" si="1"/>
        <v>2660317</v>
      </c>
      <c r="H103" s="52" t="s">
        <v>179</v>
      </c>
      <c r="I103" s="56" t="s">
        <v>180</v>
      </c>
      <c r="J103" s="52"/>
    </row>
    <row r="104" spans="1:10" ht="92.25" x14ac:dyDescent="0.55000000000000004">
      <c r="A104" s="57" t="s">
        <v>1</v>
      </c>
      <c r="B104" s="58">
        <v>45237</v>
      </c>
      <c r="C104" s="57">
        <v>1765</v>
      </c>
      <c r="D104" s="57"/>
      <c r="E104" s="59"/>
      <c r="F104" s="59">
        <v>190</v>
      </c>
      <c r="G104" s="17">
        <f t="shared" si="1"/>
        <v>2660127</v>
      </c>
      <c r="H104" s="57" t="s">
        <v>181</v>
      </c>
      <c r="I104" s="61" t="s">
        <v>182</v>
      </c>
      <c r="J104" s="57"/>
    </row>
    <row r="105" spans="1:10" ht="92.25" x14ac:dyDescent="0.55000000000000004">
      <c r="A105" s="52" t="s">
        <v>1</v>
      </c>
      <c r="B105" s="53">
        <v>45237</v>
      </c>
      <c r="C105" s="52">
        <v>1766</v>
      </c>
      <c r="D105" s="52"/>
      <c r="E105" s="54"/>
      <c r="F105" s="54">
        <v>7210</v>
      </c>
      <c r="G105" s="17">
        <f t="shared" si="1"/>
        <v>2652917</v>
      </c>
      <c r="H105" s="52" t="s">
        <v>80</v>
      </c>
      <c r="I105" s="56" t="s">
        <v>183</v>
      </c>
      <c r="J105" s="52"/>
    </row>
    <row r="106" spans="1:10" ht="92.25" x14ac:dyDescent="0.55000000000000004">
      <c r="A106" s="57" t="s">
        <v>1</v>
      </c>
      <c r="B106" s="58">
        <v>45237</v>
      </c>
      <c r="C106" s="57">
        <v>1767</v>
      </c>
      <c r="D106" s="57"/>
      <c r="E106" s="59"/>
      <c r="F106" s="59">
        <v>50000</v>
      </c>
      <c r="G106" s="17">
        <f t="shared" si="1"/>
        <v>2602917</v>
      </c>
      <c r="H106" s="57" t="s">
        <v>184</v>
      </c>
      <c r="I106" s="61" t="s">
        <v>25</v>
      </c>
      <c r="J106" s="57"/>
    </row>
    <row r="107" spans="1:10" ht="92.25" x14ac:dyDescent="0.55000000000000004">
      <c r="A107" s="52" t="s">
        <v>1</v>
      </c>
      <c r="B107" s="53">
        <v>45237</v>
      </c>
      <c r="C107" s="52"/>
      <c r="D107" s="52">
        <v>1245</v>
      </c>
      <c r="E107" s="54">
        <v>55000</v>
      </c>
      <c r="F107" s="54"/>
      <c r="G107" s="17">
        <f t="shared" si="1"/>
        <v>2657917</v>
      </c>
      <c r="H107" s="52" t="s">
        <v>185</v>
      </c>
      <c r="I107" s="56" t="s">
        <v>186</v>
      </c>
      <c r="J107" s="52"/>
    </row>
    <row r="108" spans="1:10" ht="92.25" x14ac:dyDescent="0.55000000000000004">
      <c r="A108" s="57" t="s">
        <v>1</v>
      </c>
      <c r="B108" s="58">
        <v>45237</v>
      </c>
      <c r="C108" s="57"/>
      <c r="D108" s="57">
        <v>1246</v>
      </c>
      <c r="E108" s="59">
        <v>78000</v>
      </c>
      <c r="F108" s="59"/>
      <c r="G108" s="17">
        <f t="shared" si="1"/>
        <v>2735917</v>
      </c>
      <c r="H108" s="57" t="s">
        <v>187</v>
      </c>
      <c r="I108" s="61" t="s">
        <v>188</v>
      </c>
      <c r="J108" s="57"/>
    </row>
    <row r="109" spans="1:10" ht="92.25" x14ac:dyDescent="0.55000000000000004">
      <c r="A109" s="52" t="s">
        <v>1</v>
      </c>
      <c r="B109" s="53">
        <v>45237</v>
      </c>
      <c r="C109" s="52"/>
      <c r="D109" s="52">
        <v>1247</v>
      </c>
      <c r="E109" s="54">
        <v>78000</v>
      </c>
      <c r="F109" s="54"/>
      <c r="G109" s="17">
        <f t="shared" si="1"/>
        <v>2813917</v>
      </c>
      <c r="H109" s="52" t="s">
        <v>189</v>
      </c>
      <c r="I109" s="56" t="s">
        <v>188</v>
      </c>
      <c r="J109" s="52"/>
    </row>
    <row r="110" spans="1:10" ht="92.25" x14ac:dyDescent="0.55000000000000004">
      <c r="A110" s="57" t="s">
        <v>1</v>
      </c>
      <c r="B110" s="58">
        <v>45237</v>
      </c>
      <c r="C110" s="57"/>
      <c r="D110" s="57">
        <v>1248</v>
      </c>
      <c r="E110" s="59">
        <v>250000</v>
      </c>
      <c r="F110" s="59"/>
      <c r="G110" s="17">
        <f t="shared" si="1"/>
        <v>3063917</v>
      </c>
      <c r="H110" s="57" t="s">
        <v>36</v>
      </c>
      <c r="I110" s="61" t="s">
        <v>190</v>
      </c>
      <c r="J110" s="57"/>
    </row>
    <row r="111" spans="1:10" ht="92.25" x14ac:dyDescent="0.55000000000000004">
      <c r="A111" s="52" t="s">
        <v>1</v>
      </c>
      <c r="B111" s="53">
        <v>45237</v>
      </c>
      <c r="C111" s="52"/>
      <c r="D111" s="52"/>
      <c r="E111" s="54">
        <v>2415</v>
      </c>
      <c r="F111" s="54"/>
      <c r="G111" s="17">
        <f t="shared" si="1"/>
        <v>3066332</v>
      </c>
      <c r="H111" s="52" t="s">
        <v>137</v>
      </c>
      <c r="I111" s="56"/>
      <c r="J111" s="52"/>
    </row>
    <row r="112" spans="1:10" ht="92.25" x14ac:dyDescent="0.55000000000000004">
      <c r="A112" s="62" t="s">
        <v>1</v>
      </c>
      <c r="B112" s="63"/>
      <c r="C112" s="62"/>
      <c r="D112" s="62"/>
      <c r="E112" s="64"/>
      <c r="F112" s="64">
        <v>3000</v>
      </c>
      <c r="G112" s="17">
        <f t="shared" si="1"/>
        <v>3063332</v>
      </c>
      <c r="H112" s="62" t="s">
        <v>74</v>
      </c>
      <c r="I112" s="66" t="s">
        <v>191</v>
      </c>
      <c r="J112" s="62"/>
    </row>
    <row r="113" spans="1:9" ht="92.25" x14ac:dyDescent="0.55000000000000004">
      <c r="A113" s="52" t="s">
        <v>1</v>
      </c>
      <c r="B113" s="53">
        <v>45238</v>
      </c>
      <c r="C113" s="52">
        <v>1768</v>
      </c>
      <c r="D113" s="52"/>
      <c r="E113" s="54"/>
      <c r="F113" s="54">
        <v>500000</v>
      </c>
      <c r="G113" s="17">
        <f t="shared" si="1"/>
        <v>2563332</v>
      </c>
      <c r="H113" s="52" t="s">
        <v>101</v>
      </c>
      <c r="I113" s="56" t="s">
        <v>192</v>
      </c>
    </row>
    <row r="114" spans="1:9" ht="92.25" x14ac:dyDescent="0.55000000000000004">
      <c r="A114" s="57" t="s">
        <v>1</v>
      </c>
      <c r="B114" s="58">
        <v>45238</v>
      </c>
      <c r="C114" s="57">
        <v>1769</v>
      </c>
      <c r="D114" s="57"/>
      <c r="E114" s="59"/>
      <c r="F114" s="59">
        <v>950</v>
      </c>
      <c r="G114" s="17">
        <f t="shared" si="1"/>
        <v>2562382</v>
      </c>
      <c r="H114" s="57" t="s">
        <v>114</v>
      </c>
      <c r="I114" s="61" t="s">
        <v>193</v>
      </c>
    </row>
    <row r="115" spans="1:9" ht="92.25" x14ac:dyDescent="0.55000000000000004">
      <c r="A115" s="52" t="s">
        <v>1</v>
      </c>
      <c r="B115" s="53">
        <v>45238</v>
      </c>
      <c r="C115" s="52">
        <v>1770</v>
      </c>
      <c r="D115" s="52"/>
      <c r="E115" s="54"/>
      <c r="F115" s="54">
        <v>40000</v>
      </c>
      <c r="G115" s="17">
        <f t="shared" si="1"/>
        <v>2522382</v>
      </c>
      <c r="H115" s="52" t="s">
        <v>194</v>
      </c>
      <c r="I115" s="56" t="s">
        <v>195</v>
      </c>
    </row>
    <row r="116" spans="1:9" ht="92.25" x14ac:dyDescent="0.55000000000000004">
      <c r="A116" s="57" t="s">
        <v>1</v>
      </c>
      <c r="B116" s="58">
        <v>45238</v>
      </c>
      <c r="C116" s="57">
        <v>1771</v>
      </c>
      <c r="D116" s="57"/>
      <c r="E116" s="59"/>
      <c r="F116" s="59">
        <v>1100</v>
      </c>
      <c r="G116" s="17">
        <f t="shared" si="1"/>
        <v>2521282</v>
      </c>
      <c r="H116" s="57" t="s">
        <v>80</v>
      </c>
      <c r="I116" s="61" t="s">
        <v>196</v>
      </c>
    </row>
    <row r="117" spans="1:9" ht="92.25" x14ac:dyDescent="0.55000000000000004">
      <c r="A117" s="52" t="s">
        <v>1</v>
      </c>
      <c r="B117" s="53">
        <v>45238</v>
      </c>
      <c r="C117" s="52">
        <v>1772</v>
      </c>
      <c r="D117" s="52"/>
      <c r="E117" s="54"/>
      <c r="F117" s="54">
        <v>20000</v>
      </c>
      <c r="G117" s="17">
        <f t="shared" si="1"/>
        <v>2501282</v>
      </c>
      <c r="H117" s="52" t="s">
        <v>86</v>
      </c>
      <c r="I117" s="56" t="s">
        <v>23</v>
      </c>
    </row>
    <row r="118" spans="1:9" ht="92.25" x14ac:dyDescent="0.55000000000000004">
      <c r="A118" s="57" t="s">
        <v>1</v>
      </c>
      <c r="B118" s="58">
        <v>45238</v>
      </c>
      <c r="C118" s="57">
        <v>1773</v>
      </c>
      <c r="D118" s="57"/>
      <c r="E118" s="59"/>
      <c r="F118" s="59">
        <v>565</v>
      </c>
      <c r="G118" s="17">
        <f t="shared" si="1"/>
        <v>2500717</v>
      </c>
      <c r="H118" s="57" t="s">
        <v>80</v>
      </c>
      <c r="I118" s="61" t="s">
        <v>197</v>
      </c>
    </row>
    <row r="119" spans="1:9" ht="276.75" x14ac:dyDescent="0.55000000000000004">
      <c r="A119" s="52" t="s">
        <v>1</v>
      </c>
      <c r="B119" s="53">
        <v>45238</v>
      </c>
      <c r="C119" s="52">
        <v>1774</v>
      </c>
      <c r="D119" s="52"/>
      <c r="E119" s="54"/>
      <c r="F119" s="54">
        <v>12550</v>
      </c>
      <c r="G119" s="17">
        <f t="shared" si="1"/>
        <v>2488167</v>
      </c>
      <c r="H119" s="52" t="s">
        <v>198</v>
      </c>
      <c r="I119" s="67" t="s">
        <v>199</v>
      </c>
    </row>
    <row r="120" spans="1:9" ht="369" x14ac:dyDescent="0.55000000000000004">
      <c r="A120" s="57" t="s">
        <v>1</v>
      </c>
      <c r="B120" s="58">
        <v>45238</v>
      </c>
      <c r="C120" s="57">
        <v>1775</v>
      </c>
      <c r="D120" s="57"/>
      <c r="E120" s="59"/>
      <c r="F120" s="59">
        <v>3300</v>
      </c>
      <c r="G120" s="17">
        <f t="shared" si="1"/>
        <v>2484867</v>
      </c>
      <c r="H120" s="57" t="s">
        <v>74</v>
      </c>
      <c r="I120" s="68" t="s">
        <v>200</v>
      </c>
    </row>
    <row r="121" spans="1:9" ht="92.25" x14ac:dyDescent="0.55000000000000004">
      <c r="A121" s="52" t="s">
        <v>1</v>
      </c>
      <c r="B121" s="53">
        <v>45238</v>
      </c>
      <c r="C121" s="52">
        <v>1776</v>
      </c>
      <c r="D121" s="52"/>
      <c r="E121" s="54"/>
      <c r="F121" s="54">
        <v>4000</v>
      </c>
      <c r="G121" s="17">
        <f t="shared" si="1"/>
        <v>2480867</v>
      </c>
      <c r="H121" s="52" t="s">
        <v>201</v>
      </c>
      <c r="I121" s="56" t="s">
        <v>202</v>
      </c>
    </row>
    <row r="122" spans="1:9" ht="92.25" x14ac:dyDescent="0.55000000000000004">
      <c r="A122" s="57" t="s">
        <v>1</v>
      </c>
      <c r="B122" s="58">
        <v>45238</v>
      </c>
      <c r="C122" s="57">
        <v>1777</v>
      </c>
      <c r="D122" s="57"/>
      <c r="E122" s="59"/>
      <c r="F122" s="59">
        <v>15000</v>
      </c>
      <c r="G122" s="17">
        <f t="shared" si="1"/>
        <v>2465867</v>
      </c>
      <c r="H122" s="57" t="s">
        <v>194</v>
      </c>
      <c r="I122" s="61" t="s">
        <v>23</v>
      </c>
    </row>
    <row r="123" spans="1:9" ht="92.25" x14ac:dyDescent="0.55000000000000004">
      <c r="A123" s="52" t="s">
        <v>1</v>
      </c>
      <c r="B123" s="53">
        <v>45238</v>
      </c>
      <c r="C123" s="52">
        <v>1778</v>
      </c>
      <c r="D123" s="52"/>
      <c r="E123" s="54"/>
      <c r="F123" s="54">
        <v>5000</v>
      </c>
      <c r="G123" s="17">
        <f t="shared" si="1"/>
        <v>2460867</v>
      </c>
      <c r="H123" s="52" t="s">
        <v>203</v>
      </c>
      <c r="I123" s="56" t="s">
        <v>204</v>
      </c>
    </row>
    <row r="124" spans="1:9" ht="92.25" x14ac:dyDescent="0.55000000000000004">
      <c r="A124" s="57" t="s">
        <v>1</v>
      </c>
      <c r="B124" s="58">
        <v>45238</v>
      </c>
      <c r="C124" s="57">
        <v>1779</v>
      </c>
      <c r="D124" s="57"/>
      <c r="E124" s="59"/>
      <c r="F124" s="59">
        <v>100</v>
      </c>
      <c r="G124" s="17">
        <f t="shared" si="1"/>
        <v>2460767</v>
      </c>
      <c r="H124" s="57" t="s">
        <v>205</v>
      </c>
      <c r="I124" s="61" t="s">
        <v>206</v>
      </c>
    </row>
    <row r="125" spans="1:9" ht="92.25" x14ac:dyDescent="0.55000000000000004">
      <c r="A125" s="62" t="s">
        <v>1</v>
      </c>
      <c r="B125" s="63"/>
      <c r="C125" s="62"/>
      <c r="D125" s="62"/>
      <c r="E125" s="64">
        <v>3000</v>
      </c>
      <c r="F125" s="64"/>
      <c r="G125" s="17">
        <f t="shared" si="1"/>
        <v>2463767</v>
      </c>
      <c r="H125" s="62" t="s">
        <v>74</v>
      </c>
      <c r="I125" s="66" t="s">
        <v>207</v>
      </c>
    </row>
    <row r="126" spans="1:9" ht="92.25" x14ac:dyDescent="0.55000000000000004">
      <c r="A126" s="52" t="s">
        <v>1</v>
      </c>
      <c r="B126" s="53">
        <v>45238</v>
      </c>
      <c r="C126" s="52"/>
      <c r="D126" s="52">
        <v>1249</v>
      </c>
      <c r="E126" s="54">
        <v>20000</v>
      </c>
      <c r="F126" s="54"/>
      <c r="G126" s="17">
        <f t="shared" si="1"/>
        <v>2483767</v>
      </c>
      <c r="H126" s="52" t="s">
        <v>208</v>
      </c>
      <c r="I126" s="56" t="s">
        <v>209</v>
      </c>
    </row>
    <row r="127" spans="1:9" ht="92.25" x14ac:dyDescent="0.55000000000000004">
      <c r="A127" s="57" t="s">
        <v>1</v>
      </c>
      <c r="B127" s="58">
        <v>45238</v>
      </c>
      <c r="C127" s="57"/>
      <c r="D127" s="57">
        <v>1250</v>
      </c>
      <c r="E127" s="59">
        <v>1000000</v>
      </c>
      <c r="F127" s="59"/>
      <c r="G127" s="17">
        <f t="shared" si="1"/>
        <v>3483767</v>
      </c>
      <c r="H127" s="57" t="s">
        <v>210</v>
      </c>
      <c r="I127" s="61" t="s">
        <v>211</v>
      </c>
    </row>
    <row r="128" spans="1:9" ht="92.25" x14ac:dyDescent="0.55000000000000004">
      <c r="A128" s="57" t="s">
        <v>1</v>
      </c>
      <c r="B128" s="58">
        <v>45239</v>
      </c>
      <c r="C128" s="57">
        <v>1780</v>
      </c>
      <c r="D128" s="57"/>
      <c r="E128" s="59"/>
      <c r="F128" s="59">
        <v>50000</v>
      </c>
      <c r="G128" s="17">
        <f t="shared" si="1"/>
        <v>3433767</v>
      </c>
      <c r="H128" s="57" t="s">
        <v>13</v>
      </c>
      <c r="I128" s="57" t="s">
        <v>25</v>
      </c>
    </row>
    <row r="129" spans="1:9" ht="92.25" x14ac:dyDescent="0.55000000000000004">
      <c r="A129" s="52" t="s">
        <v>1</v>
      </c>
      <c r="B129" s="58">
        <v>45239</v>
      </c>
      <c r="C129" s="52">
        <v>1781</v>
      </c>
      <c r="D129" s="52"/>
      <c r="E129" s="54"/>
      <c r="F129" s="54">
        <v>500000</v>
      </c>
      <c r="G129" s="17">
        <f t="shared" si="1"/>
        <v>2933767</v>
      </c>
      <c r="H129" s="55" t="s">
        <v>212</v>
      </c>
      <c r="I129" s="52" t="s">
        <v>213</v>
      </c>
    </row>
    <row r="130" spans="1:9" ht="92.25" x14ac:dyDescent="0.55000000000000004">
      <c r="A130" s="57" t="s">
        <v>1</v>
      </c>
      <c r="B130" s="58">
        <v>45239</v>
      </c>
      <c r="C130" s="57">
        <v>1782</v>
      </c>
      <c r="D130" s="57"/>
      <c r="E130" s="59"/>
      <c r="F130" s="59">
        <v>1000</v>
      </c>
      <c r="G130" s="17">
        <f t="shared" si="1"/>
        <v>2932767</v>
      </c>
      <c r="H130" s="57" t="s">
        <v>214</v>
      </c>
      <c r="I130" s="57" t="s">
        <v>85</v>
      </c>
    </row>
    <row r="131" spans="1:9" ht="276.75" x14ac:dyDescent="0.55000000000000004">
      <c r="A131" s="52" t="s">
        <v>1</v>
      </c>
      <c r="B131" s="58">
        <v>45239</v>
      </c>
      <c r="C131" s="52">
        <v>1783</v>
      </c>
      <c r="D131" s="52"/>
      <c r="E131" s="54"/>
      <c r="F131" s="54">
        <v>700</v>
      </c>
      <c r="G131" s="17">
        <f t="shared" si="1"/>
        <v>2932067</v>
      </c>
      <c r="H131" s="55" t="s">
        <v>215</v>
      </c>
      <c r="I131" s="69" t="s">
        <v>216</v>
      </c>
    </row>
    <row r="132" spans="1:9" ht="92.25" x14ac:dyDescent="0.55000000000000004">
      <c r="A132" s="57" t="s">
        <v>1</v>
      </c>
      <c r="B132" s="58">
        <v>45239</v>
      </c>
      <c r="C132" s="57">
        <v>1784</v>
      </c>
      <c r="D132" s="57"/>
      <c r="E132" s="59"/>
      <c r="F132" s="59">
        <v>2000</v>
      </c>
      <c r="G132" s="17">
        <f t="shared" si="1"/>
        <v>2930067</v>
      </c>
      <c r="H132" s="57" t="s">
        <v>76</v>
      </c>
      <c r="I132" s="57" t="s">
        <v>217</v>
      </c>
    </row>
    <row r="133" spans="1:9" ht="92.25" x14ac:dyDescent="0.55000000000000004">
      <c r="A133" s="52" t="s">
        <v>1</v>
      </c>
      <c r="B133" s="58">
        <v>45239</v>
      </c>
      <c r="C133" s="52">
        <v>1785</v>
      </c>
      <c r="D133" s="52"/>
      <c r="E133" s="54"/>
      <c r="F133" s="54">
        <v>9420</v>
      </c>
      <c r="G133" s="17">
        <f t="shared" ref="G133:G196" si="2">G132+E133-F133</f>
        <v>2920647</v>
      </c>
      <c r="H133" s="55" t="s">
        <v>96</v>
      </c>
      <c r="I133" s="52" t="s">
        <v>218</v>
      </c>
    </row>
    <row r="134" spans="1:9" ht="92.25" x14ac:dyDescent="0.55000000000000004">
      <c r="A134" s="57" t="s">
        <v>1</v>
      </c>
      <c r="B134" s="58">
        <v>45239</v>
      </c>
      <c r="C134" s="57">
        <v>1786</v>
      </c>
      <c r="D134" s="57"/>
      <c r="E134" s="59"/>
      <c r="F134" s="59">
        <v>5000</v>
      </c>
      <c r="G134" s="17">
        <f t="shared" si="2"/>
        <v>2915647</v>
      </c>
      <c r="H134" s="57" t="s">
        <v>101</v>
      </c>
      <c r="I134" s="57" t="s">
        <v>219</v>
      </c>
    </row>
    <row r="135" spans="1:9" ht="92.25" x14ac:dyDescent="0.55000000000000004">
      <c r="A135" s="52" t="s">
        <v>1</v>
      </c>
      <c r="B135" s="58">
        <v>45239</v>
      </c>
      <c r="C135" s="52">
        <v>1787</v>
      </c>
      <c r="D135" s="52"/>
      <c r="E135" s="54"/>
      <c r="F135" s="54">
        <v>500</v>
      </c>
      <c r="G135" s="17">
        <f t="shared" si="2"/>
        <v>2915147</v>
      </c>
      <c r="H135" s="55" t="s">
        <v>205</v>
      </c>
      <c r="I135" s="52" t="s">
        <v>85</v>
      </c>
    </row>
    <row r="136" spans="1:9" ht="92.25" x14ac:dyDescent="0.55000000000000004">
      <c r="A136" s="57" t="s">
        <v>1</v>
      </c>
      <c r="B136" s="58">
        <v>45239</v>
      </c>
      <c r="C136" s="57">
        <v>1788</v>
      </c>
      <c r="D136" s="57"/>
      <c r="E136" s="59"/>
      <c r="F136" s="59">
        <v>10000</v>
      </c>
      <c r="G136" s="17">
        <f t="shared" si="2"/>
        <v>2905147</v>
      </c>
      <c r="H136" s="57" t="s">
        <v>220</v>
      </c>
      <c r="I136" s="57" t="s">
        <v>221</v>
      </c>
    </row>
    <row r="137" spans="1:9" ht="92.25" x14ac:dyDescent="0.55000000000000004">
      <c r="A137" s="52" t="s">
        <v>1</v>
      </c>
      <c r="B137" s="58">
        <v>45239</v>
      </c>
      <c r="C137" s="52">
        <v>1789</v>
      </c>
      <c r="D137" s="52"/>
      <c r="E137" s="54"/>
      <c r="F137" s="54">
        <v>3000</v>
      </c>
      <c r="G137" s="17">
        <f t="shared" si="2"/>
        <v>2902147</v>
      </c>
      <c r="H137" s="55" t="s">
        <v>105</v>
      </c>
      <c r="I137" s="52" t="s">
        <v>85</v>
      </c>
    </row>
    <row r="138" spans="1:9" ht="92.25" x14ac:dyDescent="0.55000000000000004">
      <c r="A138" s="57" t="s">
        <v>1</v>
      </c>
      <c r="B138" s="58">
        <v>45239</v>
      </c>
      <c r="C138" s="57"/>
      <c r="D138" s="57">
        <v>1252</v>
      </c>
      <c r="E138" s="59">
        <v>220000</v>
      </c>
      <c r="F138" s="59"/>
      <c r="G138" s="17">
        <f t="shared" si="2"/>
        <v>3122147</v>
      </c>
      <c r="H138" s="57" t="s">
        <v>222</v>
      </c>
      <c r="I138" s="57" t="s">
        <v>223</v>
      </c>
    </row>
    <row r="139" spans="1:9" ht="92.25" x14ac:dyDescent="0.55000000000000004">
      <c r="A139" s="62" t="s">
        <v>1</v>
      </c>
      <c r="B139" s="63">
        <v>45238</v>
      </c>
      <c r="C139" s="62"/>
      <c r="D139" s="62"/>
      <c r="E139" s="64"/>
      <c r="F139" s="64">
        <v>1000</v>
      </c>
      <c r="G139" s="17">
        <f t="shared" si="2"/>
        <v>3121147</v>
      </c>
      <c r="H139" s="62" t="s">
        <v>224</v>
      </c>
      <c r="I139" s="66" t="s">
        <v>225</v>
      </c>
    </row>
    <row r="140" spans="1:9" ht="92.25" x14ac:dyDescent="0.55000000000000004">
      <c r="A140" s="57" t="s">
        <v>1</v>
      </c>
      <c r="B140" s="58">
        <v>45241</v>
      </c>
      <c r="C140" s="57">
        <v>1790</v>
      </c>
      <c r="D140" s="70"/>
      <c r="E140" s="71"/>
      <c r="F140" s="59">
        <v>50000</v>
      </c>
      <c r="G140" s="17">
        <f t="shared" si="2"/>
        <v>3071147</v>
      </c>
      <c r="H140" s="52" t="s">
        <v>226</v>
      </c>
      <c r="I140" s="72" t="s">
        <v>23</v>
      </c>
    </row>
    <row r="141" spans="1:9" ht="92.25" x14ac:dyDescent="0.55000000000000004">
      <c r="A141" s="52" t="s">
        <v>1</v>
      </c>
      <c r="B141" s="53">
        <v>45241</v>
      </c>
      <c r="C141" s="57">
        <v>1791</v>
      </c>
      <c r="D141" s="73"/>
      <c r="E141" s="74"/>
      <c r="F141" s="54">
        <v>3555</v>
      </c>
      <c r="G141" s="17">
        <f t="shared" si="2"/>
        <v>3067592</v>
      </c>
      <c r="H141" s="52" t="s">
        <v>80</v>
      </c>
      <c r="I141" s="72" t="s">
        <v>227</v>
      </c>
    </row>
    <row r="142" spans="1:9" ht="92.25" x14ac:dyDescent="0.55000000000000004">
      <c r="A142" s="57" t="s">
        <v>1</v>
      </c>
      <c r="B142" s="58">
        <v>45241</v>
      </c>
      <c r="C142" s="57">
        <v>1792</v>
      </c>
      <c r="D142" s="70"/>
      <c r="E142" s="71"/>
      <c r="F142" s="59">
        <v>2000</v>
      </c>
      <c r="G142" s="17">
        <f t="shared" si="2"/>
        <v>3065592</v>
      </c>
      <c r="H142" s="52" t="s">
        <v>74</v>
      </c>
      <c r="I142" s="72" t="s">
        <v>228</v>
      </c>
    </row>
    <row r="143" spans="1:9" ht="92.25" x14ac:dyDescent="0.55000000000000004">
      <c r="A143" s="52" t="s">
        <v>1</v>
      </c>
      <c r="B143" s="53">
        <v>45241</v>
      </c>
      <c r="C143" s="57">
        <v>1793</v>
      </c>
      <c r="D143" s="73"/>
      <c r="E143" s="74"/>
      <c r="F143" s="54">
        <v>10000</v>
      </c>
      <c r="G143" s="17">
        <f t="shared" si="2"/>
        <v>3055592</v>
      </c>
      <c r="H143" s="52" t="s">
        <v>78</v>
      </c>
      <c r="I143" s="72" t="s">
        <v>229</v>
      </c>
    </row>
    <row r="144" spans="1:9" ht="92.25" x14ac:dyDescent="0.55000000000000004">
      <c r="A144" s="57" t="s">
        <v>1</v>
      </c>
      <c r="B144" s="58">
        <v>45241</v>
      </c>
      <c r="C144" s="57">
        <v>1794</v>
      </c>
      <c r="D144" s="70"/>
      <c r="E144" s="71"/>
      <c r="F144" s="59">
        <v>1000</v>
      </c>
      <c r="G144" s="17">
        <f t="shared" si="2"/>
        <v>3054592</v>
      </c>
      <c r="H144" s="52" t="s">
        <v>230</v>
      </c>
      <c r="I144" s="72" t="s">
        <v>228</v>
      </c>
    </row>
    <row r="145" spans="1:9" ht="92.25" x14ac:dyDescent="0.55000000000000004">
      <c r="A145" s="52" t="s">
        <v>1</v>
      </c>
      <c r="B145" s="53">
        <v>45241</v>
      </c>
      <c r="C145" s="57">
        <v>1795</v>
      </c>
      <c r="D145" s="73"/>
      <c r="E145" s="74"/>
      <c r="F145" s="54">
        <v>22220</v>
      </c>
      <c r="G145" s="17">
        <f t="shared" si="2"/>
        <v>3032372</v>
      </c>
      <c r="H145" s="52" t="s">
        <v>231</v>
      </c>
      <c r="I145" s="72" t="s">
        <v>232</v>
      </c>
    </row>
    <row r="146" spans="1:9" ht="92.25" x14ac:dyDescent="0.55000000000000004">
      <c r="A146" s="57" t="s">
        <v>1</v>
      </c>
      <c r="B146" s="58">
        <v>45241</v>
      </c>
      <c r="C146" s="57">
        <v>1796</v>
      </c>
      <c r="D146" s="70"/>
      <c r="E146" s="71"/>
      <c r="F146" s="59">
        <v>9250</v>
      </c>
      <c r="G146" s="17">
        <f t="shared" si="2"/>
        <v>3023122</v>
      </c>
      <c r="H146" s="52" t="s">
        <v>96</v>
      </c>
      <c r="I146" s="72" t="s">
        <v>233</v>
      </c>
    </row>
    <row r="147" spans="1:9" ht="92.25" x14ac:dyDescent="0.55000000000000004">
      <c r="A147" s="52" t="s">
        <v>1</v>
      </c>
      <c r="B147" s="53">
        <v>45241</v>
      </c>
      <c r="C147" s="57">
        <v>1797</v>
      </c>
      <c r="D147" s="73"/>
      <c r="E147" s="74"/>
      <c r="F147" s="54">
        <v>500</v>
      </c>
      <c r="G147" s="17">
        <f t="shared" si="2"/>
        <v>3022622</v>
      </c>
      <c r="H147" s="52" t="s">
        <v>234</v>
      </c>
      <c r="I147" s="72" t="s">
        <v>228</v>
      </c>
    </row>
    <row r="148" spans="1:9" ht="92.25" x14ac:dyDescent="0.55000000000000004">
      <c r="A148" s="52" t="s">
        <v>1</v>
      </c>
      <c r="B148" s="53">
        <v>45241</v>
      </c>
      <c r="C148" s="57"/>
      <c r="D148" s="73">
        <v>1253</v>
      </c>
      <c r="E148" s="74">
        <v>45000</v>
      </c>
      <c r="F148" s="54"/>
      <c r="G148" s="17">
        <f t="shared" si="2"/>
        <v>3067622</v>
      </c>
      <c r="H148" s="55" t="s">
        <v>235</v>
      </c>
      <c r="I148" s="52" t="s">
        <v>236</v>
      </c>
    </row>
    <row r="149" spans="1:9" ht="92.25" x14ac:dyDescent="0.55000000000000004">
      <c r="A149" s="52" t="s">
        <v>1</v>
      </c>
      <c r="B149" s="53">
        <v>45241</v>
      </c>
      <c r="C149" s="57"/>
      <c r="D149" s="73">
        <v>1254</v>
      </c>
      <c r="E149" s="74">
        <v>25000</v>
      </c>
      <c r="F149" s="54"/>
      <c r="G149" s="17">
        <f t="shared" si="2"/>
        <v>3092622</v>
      </c>
      <c r="H149" s="55" t="s">
        <v>237</v>
      </c>
      <c r="I149" s="52" t="s">
        <v>238</v>
      </c>
    </row>
    <row r="150" spans="1:9" ht="92.25" x14ac:dyDescent="0.55000000000000004">
      <c r="A150" s="52" t="s">
        <v>1</v>
      </c>
      <c r="B150" s="53">
        <v>45241</v>
      </c>
      <c r="C150" s="57"/>
      <c r="D150" s="73">
        <v>1255</v>
      </c>
      <c r="E150" s="74">
        <v>65000</v>
      </c>
      <c r="F150" s="54"/>
      <c r="G150" s="17">
        <f t="shared" si="2"/>
        <v>3157622</v>
      </c>
      <c r="H150" s="55" t="s">
        <v>239</v>
      </c>
      <c r="I150" s="52" t="s">
        <v>240</v>
      </c>
    </row>
    <row r="151" spans="1:9" ht="92.25" x14ac:dyDescent="0.55000000000000004">
      <c r="A151" s="52" t="s">
        <v>1</v>
      </c>
      <c r="B151" s="53">
        <v>45241</v>
      </c>
      <c r="C151" s="57"/>
      <c r="D151" s="73">
        <v>1256</v>
      </c>
      <c r="E151" s="74">
        <v>10000</v>
      </c>
      <c r="F151" s="54"/>
      <c r="G151" s="17">
        <f t="shared" si="2"/>
        <v>3167622</v>
      </c>
      <c r="H151" s="55" t="s">
        <v>241</v>
      </c>
      <c r="I151" s="52" t="s">
        <v>242</v>
      </c>
    </row>
    <row r="152" spans="1:9" ht="92.25" x14ac:dyDescent="0.55000000000000004">
      <c r="A152" s="52" t="s">
        <v>1</v>
      </c>
      <c r="B152" s="53"/>
      <c r="C152" s="57"/>
      <c r="D152" s="73"/>
      <c r="E152" s="74">
        <v>2138</v>
      </c>
      <c r="F152" s="54"/>
      <c r="G152" s="17">
        <f t="shared" si="2"/>
        <v>3169760</v>
      </c>
      <c r="H152" s="55" t="s">
        <v>126</v>
      </c>
      <c r="I152" s="52" t="s">
        <v>243</v>
      </c>
    </row>
    <row r="153" spans="1:9" ht="92.25" x14ac:dyDescent="0.55000000000000004">
      <c r="A153" s="52" t="s">
        <v>1</v>
      </c>
      <c r="B153" s="53"/>
      <c r="C153" s="57"/>
      <c r="D153" s="73"/>
      <c r="E153" s="74">
        <v>1941</v>
      </c>
      <c r="F153" s="54"/>
      <c r="G153" s="17">
        <f t="shared" si="2"/>
        <v>3171701</v>
      </c>
      <c r="H153" s="55" t="s">
        <v>126</v>
      </c>
      <c r="I153" s="52" t="s">
        <v>244</v>
      </c>
    </row>
    <row r="154" spans="1:9" ht="92.25" x14ac:dyDescent="0.55000000000000004">
      <c r="A154" s="52" t="s">
        <v>1</v>
      </c>
      <c r="B154" s="53"/>
      <c r="C154" s="57"/>
      <c r="D154" s="73"/>
      <c r="E154" s="74">
        <v>2250</v>
      </c>
      <c r="F154" s="54"/>
      <c r="G154" s="17">
        <f t="shared" si="2"/>
        <v>3173951</v>
      </c>
      <c r="H154" s="55" t="s">
        <v>126</v>
      </c>
      <c r="I154" s="52" t="s">
        <v>245</v>
      </c>
    </row>
    <row r="155" spans="1:9" ht="92.25" x14ac:dyDescent="0.55000000000000004">
      <c r="A155" s="52" t="s">
        <v>1</v>
      </c>
      <c r="B155" s="53"/>
      <c r="C155" s="57"/>
      <c r="D155" s="73"/>
      <c r="E155" s="74">
        <v>1135</v>
      </c>
      <c r="F155" s="54"/>
      <c r="G155" s="17">
        <f t="shared" si="2"/>
        <v>3175086</v>
      </c>
      <c r="H155" s="55" t="s">
        <v>126</v>
      </c>
      <c r="I155" s="52" t="s">
        <v>246</v>
      </c>
    </row>
    <row r="156" spans="1:9" ht="92.25" x14ac:dyDescent="0.55000000000000004">
      <c r="A156" s="52" t="s">
        <v>1</v>
      </c>
      <c r="B156" s="58">
        <v>45241</v>
      </c>
      <c r="C156" s="57"/>
      <c r="D156" s="70"/>
      <c r="E156" s="71"/>
      <c r="F156" s="59"/>
      <c r="G156" s="17">
        <f t="shared" si="2"/>
        <v>3175086</v>
      </c>
      <c r="H156" s="60"/>
      <c r="I156" s="57"/>
    </row>
    <row r="157" spans="1:9" ht="92.25" x14ac:dyDescent="0.55000000000000004">
      <c r="A157" s="52" t="s">
        <v>1</v>
      </c>
      <c r="B157" s="53">
        <v>45241</v>
      </c>
      <c r="C157" s="52"/>
      <c r="D157" s="73"/>
      <c r="E157" s="74">
        <v>1000</v>
      </c>
      <c r="F157" s="54"/>
      <c r="G157" s="17">
        <f t="shared" si="2"/>
        <v>3176086</v>
      </c>
      <c r="H157" s="55" t="s">
        <v>80</v>
      </c>
      <c r="I157" s="52" t="s">
        <v>247</v>
      </c>
    </row>
    <row r="158" spans="1:9" ht="92.25" x14ac:dyDescent="0.55000000000000004">
      <c r="A158" s="62" t="s">
        <v>1</v>
      </c>
      <c r="B158" s="63">
        <v>45241</v>
      </c>
      <c r="C158" s="62"/>
      <c r="D158" s="75"/>
      <c r="E158" s="76"/>
      <c r="F158" s="64">
        <v>600</v>
      </c>
      <c r="G158" s="17">
        <f t="shared" si="2"/>
        <v>3175486</v>
      </c>
      <c r="H158" s="55" t="s">
        <v>80</v>
      </c>
      <c r="I158" s="62"/>
    </row>
    <row r="159" spans="1:9" ht="92.25" x14ac:dyDescent="0.55000000000000004">
      <c r="A159" s="57" t="s">
        <v>1</v>
      </c>
      <c r="B159" s="58">
        <v>45242</v>
      </c>
      <c r="C159" s="57"/>
      <c r="D159" s="70">
        <v>1257</v>
      </c>
      <c r="E159" s="71">
        <v>10000</v>
      </c>
      <c r="F159" s="59"/>
      <c r="G159" s="17">
        <f t="shared" si="2"/>
        <v>3185486</v>
      </c>
      <c r="H159" s="60" t="s">
        <v>248</v>
      </c>
      <c r="I159" s="57" t="s">
        <v>249</v>
      </c>
    </row>
    <row r="160" spans="1:9" ht="92.25" x14ac:dyDescent="0.55000000000000004">
      <c r="A160" s="52" t="s">
        <v>1</v>
      </c>
      <c r="B160" s="53">
        <v>45242</v>
      </c>
      <c r="C160" s="52"/>
      <c r="D160" s="73"/>
      <c r="E160" s="74"/>
      <c r="F160" s="54">
        <v>10000</v>
      </c>
      <c r="G160" s="17">
        <f t="shared" si="2"/>
        <v>3175486</v>
      </c>
      <c r="H160" s="55" t="s">
        <v>248</v>
      </c>
      <c r="I160" s="52" t="s">
        <v>250</v>
      </c>
    </row>
    <row r="161" spans="1:9" ht="92.25" x14ac:dyDescent="0.55000000000000004">
      <c r="A161" s="57" t="s">
        <v>1</v>
      </c>
      <c r="B161" s="58">
        <v>45242</v>
      </c>
      <c r="C161" s="57"/>
      <c r="D161" s="70">
        <v>1258</v>
      </c>
      <c r="E161" s="71">
        <v>70000</v>
      </c>
      <c r="F161" s="59"/>
      <c r="G161" s="17">
        <f t="shared" si="2"/>
        <v>3245486</v>
      </c>
      <c r="H161" s="60" t="s">
        <v>251</v>
      </c>
      <c r="I161" s="57" t="s">
        <v>252</v>
      </c>
    </row>
    <row r="162" spans="1:9" ht="92.25" x14ac:dyDescent="0.55000000000000004">
      <c r="A162" s="52" t="s">
        <v>1</v>
      </c>
      <c r="B162" s="53">
        <v>45242</v>
      </c>
      <c r="C162" s="52">
        <v>1798</v>
      </c>
      <c r="D162" s="73"/>
      <c r="E162" s="74"/>
      <c r="F162" s="54">
        <v>1000</v>
      </c>
      <c r="G162" s="17">
        <f t="shared" si="2"/>
        <v>3244486</v>
      </c>
      <c r="H162" s="55" t="s">
        <v>253</v>
      </c>
      <c r="I162" s="52" t="s">
        <v>85</v>
      </c>
    </row>
    <row r="163" spans="1:9" ht="92.25" x14ac:dyDescent="0.55000000000000004">
      <c r="A163" s="57" t="s">
        <v>1</v>
      </c>
      <c r="B163" s="58">
        <v>45242</v>
      </c>
      <c r="C163" s="57">
        <v>1799</v>
      </c>
      <c r="D163" s="70"/>
      <c r="E163" s="71"/>
      <c r="F163" s="59">
        <v>2000</v>
      </c>
      <c r="G163" s="17">
        <f t="shared" si="2"/>
        <v>3242486</v>
      </c>
      <c r="H163" s="60" t="s">
        <v>254</v>
      </c>
      <c r="I163" s="57" t="s">
        <v>255</v>
      </c>
    </row>
    <row r="164" spans="1:9" ht="92.25" x14ac:dyDescent="0.55000000000000004">
      <c r="A164" s="52" t="s">
        <v>1</v>
      </c>
      <c r="B164" s="53">
        <v>45242</v>
      </c>
      <c r="C164" s="52">
        <v>1800</v>
      </c>
      <c r="D164" s="73"/>
      <c r="E164" s="74"/>
      <c r="F164" s="54">
        <v>4590</v>
      </c>
      <c r="G164" s="17">
        <f t="shared" si="2"/>
        <v>3237896</v>
      </c>
      <c r="H164" s="55" t="s">
        <v>256</v>
      </c>
      <c r="I164" s="52" t="s">
        <v>257</v>
      </c>
    </row>
    <row r="165" spans="1:9" ht="92.25" x14ac:dyDescent="0.55000000000000004">
      <c r="A165" s="57" t="s">
        <v>1</v>
      </c>
      <c r="B165" s="58">
        <v>45242</v>
      </c>
      <c r="C165" s="57">
        <v>1801</v>
      </c>
      <c r="D165" s="70"/>
      <c r="E165" s="71"/>
      <c r="F165" s="59">
        <v>6500</v>
      </c>
      <c r="G165" s="17">
        <f t="shared" si="2"/>
        <v>3231396</v>
      </c>
      <c r="H165" s="60" t="s">
        <v>80</v>
      </c>
      <c r="I165" s="57" t="s">
        <v>258</v>
      </c>
    </row>
    <row r="166" spans="1:9" ht="92.25" x14ac:dyDescent="0.55000000000000004">
      <c r="A166" s="52" t="s">
        <v>1</v>
      </c>
      <c r="B166" s="53">
        <v>45242</v>
      </c>
      <c r="C166" s="52">
        <v>1802</v>
      </c>
      <c r="D166" s="73"/>
      <c r="E166" s="74"/>
      <c r="F166" s="54">
        <v>790</v>
      </c>
      <c r="G166" s="17">
        <f t="shared" si="2"/>
        <v>3230606</v>
      </c>
      <c r="H166" s="55" t="s">
        <v>205</v>
      </c>
      <c r="I166" s="52" t="s">
        <v>259</v>
      </c>
    </row>
    <row r="167" spans="1:9" ht="92.25" x14ac:dyDescent="0.55000000000000004">
      <c r="A167" s="57" t="s">
        <v>1</v>
      </c>
      <c r="B167" s="58">
        <v>45242</v>
      </c>
      <c r="C167" s="57">
        <v>1803</v>
      </c>
      <c r="D167" s="70"/>
      <c r="E167" s="71"/>
      <c r="F167" s="59">
        <v>0</v>
      </c>
      <c r="G167" s="17">
        <f t="shared" si="2"/>
        <v>3230606</v>
      </c>
      <c r="H167" s="60" t="s">
        <v>260</v>
      </c>
      <c r="I167" s="57" t="s">
        <v>261</v>
      </c>
    </row>
    <row r="168" spans="1:9" ht="92.25" x14ac:dyDescent="0.55000000000000004">
      <c r="A168" s="52" t="s">
        <v>1</v>
      </c>
      <c r="B168" s="53">
        <v>45242</v>
      </c>
      <c r="C168" s="52">
        <v>1804</v>
      </c>
      <c r="D168" s="73"/>
      <c r="E168" s="74"/>
      <c r="F168" s="54">
        <v>5000</v>
      </c>
      <c r="G168" s="17">
        <f t="shared" si="2"/>
        <v>3225606</v>
      </c>
      <c r="H168" s="55" t="s">
        <v>101</v>
      </c>
      <c r="I168" s="52" t="s">
        <v>262</v>
      </c>
    </row>
    <row r="169" spans="1:9" ht="92.25" x14ac:dyDescent="0.55000000000000004">
      <c r="A169" s="62" t="s">
        <v>1</v>
      </c>
      <c r="B169" s="58">
        <v>45242</v>
      </c>
      <c r="C169" s="62"/>
      <c r="D169" s="75"/>
      <c r="E169" s="76">
        <v>600</v>
      </c>
      <c r="F169" s="64"/>
      <c r="G169" s="17">
        <f t="shared" si="2"/>
        <v>3226206</v>
      </c>
      <c r="H169" s="65" t="s">
        <v>263</v>
      </c>
      <c r="I169" s="62"/>
    </row>
    <row r="170" spans="1:9" ht="92.25" x14ac:dyDescent="0.55000000000000004">
      <c r="A170" s="57" t="s">
        <v>1</v>
      </c>
      <c r="B170" s="58">
        <v>45243</v>
      </c>
      <c r="C170" s="57">
        <v>1805</v>
      </c>
      <c r="D170" s="70"/>
      <c r="E170" s="71"/>
      <c r="F170" s="59">
        <v>50000</v>
      </c>
      <c r="G170" s="17">
        <f t="shared" si="2"/>
        <v>3176206</v>
      </c>
      <c r="H170" s="60" t="s">
        <v>86</v>
      </c>
      <c r="I170" s="57" t="s">
        <v>23</v>
      </c>
    </row>
    <row r="171" spans="1:9" ht="92.25" x14ac:dyDescent="0.55000000000000004">
      <c r="A171" s="52" t="s">
        <v>1</v>
      </c>
      <c r="B171" s="53">
        <v>45243</v>
      </c>
      <c r="C171" s="52">
        <v>1806</v>
      </c>
      <c r="D171" s="73"/>
      <c r="E171" s="74"/>
      <c r="F171" s="54">
        <v>1240</v>
      </c>
      <c r="G171" s="17">
        <f t="shared" si="2"/>
        <v>3174966</v>
      </c>
      <c r="H171" s="55" t="s">
        <v>80</v>
      </c>
      <c r="I171" s="52" t="s">
        <v>264</v>
      </c>
    </row>
    <row r="172" spans="1:9" ht="92.25" x14ac:dyDescent="0.55000000000000004">
      <c r="A172" s="57" t="s">
        <v>1</v>
      </c>
      <c r="B172" s="58">
        <v>45243</v>
      </c>
      <c r="C172" s="57">
        <v>1807</v>
      </c>
      <c r="D172" s="70"/>
      <c r="E172" s="71"/>
      <c r="F172" s="59">
        <v>5900</v>
      </c>
      <c r="G172" s="17">
        <f t="shared" si="2"/>
        <v>3169066</v>
      </c>
      <c r="H172" s="60" t="s">
        <v>96</v>
      </c>
      <c r="I172" s="57" t="s">
        <v>233</v>
      </c>
    </row>
    <row r="173" spans="1:9" ht="92.25" x14ac:dyDescent="0.55000000000000004">
      <c r="A173" s="52" t="s">
        <v>1</v>
      </c>
      <c r="B173" s="53">
        <v>45243</v>
      </c>
      <c r="C173" s="52">
        <v>1808</v>
      </c>
      <c r="D173" s="73"/>
      <c r="E173" s="74"/>
      <c r="F173" s="54">
        <v>1000</v>
      </c>
      <c r="G173" s="17">
        <f t="shared" si="2"/>
        <v>3168066</v>
      </c>
      <c r="H173" s="55" t="s">
        <v>265</v>
      </c>
      <c r="I173" s="52" t="s">
        <v>228</v>
      </c>
    </row>
    <row r="174" spans="1:9" ht="92.25" x14ac:dyDescent="0.55000000000000004">
      <c r="A174" s="57" t="s">
        <v>1</v>
      </c>
      <c r="B174" s="58">
        <v>45243</v>
      </c>
      <c r="C174" s="57">
        <v>1809</v>
      </c>
      <c r="D174" s="70"/>
      <c r="E174" s="71"/>
      <c r="F174" s="59">
        <v>0</v>
      </c>
      <c r="G174" s="17">
        <f t="shared" si="2"/>
        <v>3168066</v>
      </c>
      <c r="H174" s="60" t="s">
        <v>266</v>
      </c>
      <c r="I174" s="57" t="s">
        <v>266</v>
      </c>
    </row>
    <row r="175" spans="1:9" ht="92.25" x14ac:dyDescent="0.55000000000000004">
      <c r="A175" s="52" t="s">
        <v>1</v>
      </c>
      <c r="B175" s="53">
        <v>45243</v>
      </c>
      <c r="C175" s="52">
        <v>1810</v>
      </c>
      <c r="D175" s="73"/>
      <c r="E175" s="74"/>
      <c r="F175" s="54">
        <v>4000</v>
      </c>
      <c r="G175" s="17">
        <f t="shared" si="2"/>
        <v>3164066</v>
      </c>
      <c r="H175" s="55" t="s">
        <v>45</v>
      </c>
      <c r="I175" s="52" t="s">
        <v>267</v>
      </c>
    </row>
    <row r="176" spans="1:9" ht="92.25" x14ac:dyDescent="0.55000000000000004">
      <c r="A176" s="57" t="s">
        <v>1</v>
      </c>
      <c r="B176" s="58">
        <v>45243</v>
      </c>
      <c r="C176" s="57">
        <v>1811</v>
      </c>
      <c r="D176" s="70"/>
      <c r="E176" s="71"/>
      <c r="F176" s="59">
        <v>230000</v>
      </c>
      <c r="G176" s="17">
        <f t="shared" si="2"/>
        <v>2934066</v>
      </c>
      <c r="H176" s="60" t="s">
        <v>268</v>
      </c>
      <c r="I176" s="57" t="s">
        <v>269</v>
      </c>
    </row>
    <row r="177" spans="1:9" ht="92.25" x14ac:dyDescent="0.55000000000000004">
      <c r="A177" s="52" t="s">
        <v>1</v>
      </c>
      <c r="B177" s="53">
        <v>45243</v>
      </c>
      <c r="C177" s="52">
        <v>1812</v>
      </c>
      <c r="D177" s="73"/>
      <c r="E177" s="74"/>
      <c r="F177" s="54">
        <v>10000</v>
      </c>
      <c r="G177" s="17">
        <f t="shared" si="2"/>
        <v>2924066</v>
      </c>
      <c r="H177" s="55" t="s">
        <v>270</v>
      </c>
      <c r="I177" s="52" t="s">
        <v>271</v>
      </c>
    </row>
    <row r="178" spans="1:9" ht="92.25" x14ac:dyDescent="0.55000000000000004">
      <c r="A178" s="57" t="s">
        <v>1</v>
      </c>
      <c r="B178" s="58">
        <v>45243</v>
      </c>
      <c r="C178" s="57">
        <v>1813</v>
      </c>
      <c r="D178" s="70"/>
      <c r="E178" s="71"/>
      <c r="F178" s="59">
        <v>3750</v>
      </c>
      <c r="G178" s="17">
        <f t="shared" si="2"/>
        <v>2920316</v>
      </c>
      <c r="H178" s="60" t="s">
        <v>74</v>
      </c>
      <c r="I178" s="57" t="s">
        <v>272</v>
      </c>
    </row>
    <row r="179" spans="1:9" ht="92.25" x14ac:dyDescent="0.55000000000000004">
      <c r="A179" s="52" t="s">
        <v>1</v>
      </c>
      <c r="B179" s="53">
        <v>45243</v>
      </c>
      <c r="C179" s="52">
        <v>1814</v>
      </c>
      <c r="D179" s="73"/>
      <c r="E179" s="74"/>
      <c r="F179" s="54">
        <v>100000</v>
      </c>
      <c r="G179" s="17">
        <f t="shared" si="2"/>
        <v>2820316</v>
      </c>
      <c r="H179" s="55" t="s">
        <v>226</v>
      </c>
      <c r="I179" s="52" t="s">
        <v>273</v>
      </c>
    </row>
    <row r="180" spans="1:9" ht="92.25" x14ac:dyDescent="0.55000000000000004">
      <c r="A180" s="52" t="s">
        <v>1</v>
      </c>
      <c r="B180" s="53"/>
      <c r="C180" s="52"/>
      <c r="D180" s="73"/>
      <c r="E180" s="74">
        <v>2345</v>
      </c>
      <c r="F180" s="54"/>
      <c r="G180" s="17">
        <f t="shared" si="2"/>
        <v>2822661</v>
      </c>
      <c r="H180" s="55" t="s">
        <v>126</v>
      </c>
      <c r="I180" s="52" t="s">
        <v>274</v>
      </c>
    </row>
    <row r="181" spans="1:9" ht="92.25" x14ac:dyDescent="0.55000000000000004">
      <c r="A181" s="52" t="s">
        <v>1</v>
      </c>
      <c r="B181" s="53"/>
      <c r="C181" s="52"/>
      <c r="D181" s="73"/>
      <c r="E181" s="74">
        <v>1855</v>
      </c>
      <c r="F181" s="54"/>
      <c r="G181" s="17">
        <f t="shared" si="2"/>
        <v>2824516</v>
      </c>
      <c r="H181" s="55" t="s">
        <v>126</v>
      </c>
      <c r="I181" s="52" t="s">
        <v>275</v>
      </c>
    </row>
    <row r="182" spans="1:9" ht="92.25" x14ac:dyDescent="0.55000000000000004">
      <c r="A182" s="52" t="s">
        <v>1</v>
      </c>
      <c r="B182" s="53"/>
      <c r="C182" s="52"/>
      <c r="D182" s="73">
        <v>1259</v>
      </c>
      <c r="E182" s="74">
        <v>102000</v>
      </c>
      <c r="F182" s="54"/>
      <c r="G182" s="17">
        <f t="shared" si="2"/>
        <v>2926516</v>
      </c>
      <c r="H182" s="55" t="s">
        <v>276</v>
      </c>
      <c r="I182" s="52" t="s">
        <v>277</v>
      </c>
    </row>
    <row r="183" spans="1:9" ht="92.25" x14ac:dyDescent="0.55000000000000004">
      <c r="A183" s="52" t="s">
        <v>1</v>
      </c>
      <c r="B183" s="53"/>
      <c r="C183" s="52"/>
      <c r="D183" s="73">
        <v>1260</v>
      </c>
      <c r="E183" s="74">
        <v>160000</v>
      </c>
      <c r="F183" s="54"/>
      <c r="G183" s="17">
        <f t="shared" si="2"/>
        <v>3086516</v>
      </c>
      <c r="H183" s="55" t="s">
        <v>278</v>
      </c>
      <c r="I183" s="52" t="s">
        <v>279</v>
      </c>
    </row>
    <row r="184" spans="1:9" ht="92.25" x14ac:dyDescent="0.55000000000000004">
      <c r="A184" s="52" t="s">
        <v>1</v>
      </c>
      <c r="B184" s="53"/>
      <c r="C184" s="52"/>
      <c r="D184" s="73">
        <v>1261</v>
      </c>
      <c r="E184" s="74">
        <v>50000</v>
      </c>
      <c r="F184" s="54"/>
      <c r="G184" s="17">
        <f t="shared" si="2"/>
        <v>3136516</v>
      </c>
      <c r="H184" s="55" t="s">
        <v>280</v>
      </c>
      <c r="I184" s="52" t="s">
        <v>281</v>
      </c>
    </row>
    <row r="185" spans="1:9" ht="369" x14ac:dyDescent="0.55000000000000004">
      <c r="A185" s="62" t="s">
        <v>1</v>
      </c>
      <c r="B185" s="63"/>
      <c r="C185" s="62"/>
      <c r="D185" s="75"/>
      <c r="E185" s="76"/>
      <c r="F185" s="64">
        <v>700000</v>
      </c>
      <c r="G185" s="17">
        <f t="shared" si="2"/>
        <v>2436516</v>
      </c>
      <c r="H185" s="65" t="s">
        <v>282</v>
      </c>
      <c r="I185" s="77" t="s">
        <v>283</v>
      </c>
    </row>
    <row r="186" spans="1:9" ht="92.25" x14ac:dyDescent="0.55000000000000004">
      <c r="A186" s="57" t="s">
        <v>1</v>
      </c>
      <c r="B186" s="58">
        <v>44940</v>
      </c>
      <c r="C186" s="57"/>
      <c r="D186" s="70"/>
      <c r="E186" s="76">
        <v>100000</v>
      </c>
      <c r="F186" s="59"/>
      <c r="G186" s="17">
        <f t="shared" si="2"/>
        <v>2536516</v>
      </c>
      <c r="H186" s="60" t="s">
        <v>284</v>
      </c>
      <c r="I186" s="57" t="s">
        <v>285</v>
      </c>
    </row>
    <row r="187" spans="1:9" ht="92.25" x14ac:dyDescent="0.55000000000000004">
      <c r="A187" s="52" t="s">
        <v>1</v>
      </c>
      <c r="B187" s="58">
        <v>44940</v>
      </c>
      <c r="C187" s="52"/>
      <c r="D187" s="73">
        <v>1262</v>
      </c>
      <c r="E187" s="74">
        <v>93750</v>
      </c>
      <c r="F187" s="54"/>
      <c r="G187" s="17">
        <f t="shared" si="2"/>
        <v>2630266</v>
      </c>
      <c r="H187" s="55" t="s">
        <v>286</v>
      </c>
      <c r="I187" s="52" t="s">
        <v>287</v>
      </c>
    </row>
    <row r="188" spans="1:9" ht="92.25" x14ac:dyDescent="0.55000000000000004">
      <c r="A188" s="57" t="s">
        <v>1</v>
      </c>
      <c r="B188" s="58">
        <v>44940</v>
      </c>
      <c r="C188" s="57"/>
      <c r="D188" s="70">
        <v>1263</v>
      </c>
      <c r="E188" s="71">
        <v>100000</v>
      </c>
      <c r="F188" s="59"/>
      <c r="G188" s="17">
        <f t="shared" si="2"/>
        <v>2730266</v>
      </c>
      <c r="H188" s="60" t="s">
        <v>288</v>
      </c>
      <c r="I188" s="57" t="s">
        <v>289</v>
      </c>
    </row>
    <row r="189" spans="1:9" ht="92.25" x14ac:dyDescent="0.55000000000000004">
      <c r="A189" s="57" t="s">
        <v>1</v>
      </c>
      <c r="B189" s="58">
        <v>44940</v>
      </c>
      <c r="C189" s="57"/>
      <c r="D189" s="70">
        <v>1264</v>
      </c>
      <c r="E189" s="71">
        <v>75000</v>
      </c>
      <c r="F189" s="59"/>
      <c r="G189" s="17">
        <f t="shared" si="2"/>
        <v>2805266</v>
      </c>
      <c r="H189" s="60" t="s">
        <v>290</v>
      </c>
      <c r="I189" s="57" t="s">
        <v>291</v>
      </c>
    </row>
    <row r="190" spans="1:9" ht="92.25" x14ac:dyDescent="0.55000000000000004">
      <c r="A190" s="57" t="s">
        <v>1</v>
      </c>
      <c r="B190" s="58">
        <v>44940</v>
      </c>
      <c r="C190" s="57"/>
      <c r="D190" s="70">
        <v>1265</v>
      </c>
      <c r="E190" s="71">
        <v>100000</v>
      </c>
      <c r="F190" s="59"/>
      <c r="G190" s="17">
        <f t="shared" si="2"/>
        <v>2905266</v>
      </c>
      <c r="H190" s="60" t="s">
        <v>292</v>
      </c>
      <c r="I190" s="57" t="s">
        <v>293</v>
      </c>
    </row>
    <row r="191" spans="1:9" ht="92.25" x14ac:dyDescent="0.55000000000000004">
      <c r="A191" s="57" t="s">
        <v>1</v>
      </c>
      <c r="B191" s="58">
        <v>44940</v>
      </c>
      <c r="C191" s="57"/>
      <c r="D191" s="70">
        <v>1266</v>
      </c>
      <c r="E191" s="71">
        <v>148000</v>
      </c>
      <c r="F191" s="59"/>
      <c r="G191" s="17">
        <f t="shared" si="2"/>
        <v>3053266</v>
      </c>
      <c r="H191" s="60" t="s">
        <v>294</v>
      </c>
      <c r="I191" s="57" t="s">
        <v>295</v>
      </c>
    </row>
    <row r="192" spans="1:9" ht="92.25" x14ac:dyDescent="0.55000000000000004">
      <c r="A192" s="57" t="s">
        <v>1</v>
      </c>
      <c r="B192" s="58">
        <v>44940</v>
      </c>
      <c r="C192" s="57"/>
      <c r="D192" s="70"/>
      <c r="E192" s="71">
        <v>2256</v>
      </c>
      <c r="F192" s="59"/>
      <c r="G192" s="17">
        <f t="shared" si="2"/>
        <v>3055522</v>
      </c>
      <c r="H192" s="60" t="s">
        <v>137</v>
      </c>
      <c r="I192" s="57"/>
    </row>
    <row r="193" spans="1:9" ht="92.25" x14ac:dyDescent="0.55000000000000004">
      <c r="A193" s="57" t="s">
        <v>1</v>
      </c>
      <c r="B193" s="58">
        <v>44940</v>
      </c>
      <c r="C193" s="57">
        <v>1815</v>
      </c>
      <c r="D193" s="70"/>
      <c r="E193" s="71"/>
      <c r="F193" s="59">
        <v>20000</v>
      </c>
      <c r="G193" s="17">
        <f t="shared" si="2"/>
        <v>3035522</v>
      </c>
      <c r="H193" s="60" t="s">
        <v>296</v>
      </c>
      <c r="I193" s="57" t="s">
        <v>297</v>
      </c>
    </row>
    <row r="194" spans="1:9" ht="92.25" x14ac:dyDescent="0.55000000000000004">
      <c r="A194" s="52" t="s">
        <v>1</v>
      </c>
      <c r="B194" s="58">
        <v>44940</v>
      </c>
      <c r="C194" s="52">
        <v>1816</v>
      </c>
      <c r="D194" s="73"/>
      <c r="E194" s="74"/>
      <c r="F194" s="54">
        <v>1995</v>
      </c>
      <c r="G194" s="17">
        <f t="shared" si="2"/>
        <v>3033527</v>
      </c>
      <c r="H194" s="55" t="s">
        <v>1</v>
      </c>
      <c r="I194" s="52" t="s">
        <v>298</v>
      </c>
    </row>
    <row r="195" spans="1:9" ht="92.25" x14ac:dyDescent="0.55000000000000004">
      <c r="A195" s="57" t="s">
        <v>1</v>
      </c>
      <c r="B195" s="58">
        <v>44940</v>
      </c>
      <c r="C195" s="57">
        <v>1817</v>
      </c>
      <c r="D195" s="70"/>
      <c r="E195" s="71"/>
      <c r="F195" s="59">
        <v>1000</v>
      </c>
      <c r="G195" s="17">
        <f t="shared" si="2"/>
        <v>3032527</v>
      </c>
      <c r="H195" s="60" t="s">
        <v>299</v>
      </c>
      <c r="I195" s="57" t="s">
        <v>300</v>
      </c>
    </row>
    <row r="196" spans="1:9" ht="92.25" x14ac:dyDescent="0.55000000000000004">
      <c r="A196" s="52" t="s">
        <v>1</v>
      </c>
      <c r="B196" s="58">
        <v>44940</v>
      </c>
      <c r="C196" s="52">
        <v>1818</v>
      </c>
      <c r="D196" s="73"/>
      <c r="E196" s="74"/>
      <c r="F196" s="54">
        <v>15000</v>
      </c>
      <c r="G196" s="17">
        <f t="shared" si="2"/>
        <v>3017527</v>
      </c>
      <c r="H196" s="55" t="s">
        <v>301</v>
      </c>
      <c r="I196" s="52" t="s">
        <v>302</v>
      </c>
    </row>
    <row r="197" spans="1:9" ht="92.25" x14ac:dyDescent="0.55000000000000004">
      <c r="A197" s="52" t="s">
        <v>1</v>
      </c>
      <c r="B197" s="58">
        <v>44940</v>
      </c>
      <c r="C197" s="52">
        <v>1819</v>
      </c>
      <c r="D197" s="73"/>
      <c r="E197" s="74"/>
      <c r="F197" s="54">
        <v>29150</v>
      </c>
      <c r="G197" s="17">
        <f t="shared" ref="G197:G260" si="3">G196+E197-F197</f>
        <v>2988377</v>
      </c>
      <c r="H197" s="55" t="s">
        <v>98</v>
      </c>
      <c r="I197" s="52" t="s">
        <v>303</v>
      </c>
    </row>
    <row r="198" spans="1:9" ht="92.25" x14ac:dyDescent="0.55000000000000004">
      <c r="A198" s="52" t="s">
        <v>1</v>
      </c>
      <c r="B198" s="58">
        <v>44940</v>
      </c>
      <c r="C198" s="52">
        <v>1820</v>
      </c>
      <c r="D198" s="73"/>
      <c r="E198" s="74"/>
      <c r="F198" s="54">
        <v>5000</v>
      </c>
      <c r="G198" s="17">
        <f t="shared" si="3"/>
        <v>2983377</v>
      </c>
      <c r="H198" s="55" t="s">
        <v>101</v>
      </c>
      <c r="I198" s="52" t="s">
        <v>25</v>
      </c>
    </row>
    <row r="199" spans="1:9" ht="92.25" x14ac:dyDescent="0.55000000000000004">
      <c r="A199" s="52" t="s">
        <v>1</v>
      </c>
      <c r="B199" s="58">
        <v>44940</v>
      </c>
      <c r="C199" s="52"/>
      <c r="D199" s="73"/>
      <c r="E199" s="74">
        <v>100000</v>
      </c>
      <c r="F199" s="54"/>
      <c r="G199" s="17">
        <f t="shared" si="3"/>
        <v>3083377</v>
      </c>
      <c r="H199" s="55" t="s">
        <v>284</v>
      </c>
      <c r="I199" s="52"/>
    </row>
    <row r="200" spans="1:9" ht="92.25" x14ac:dyDescent="0.55000000000000004">
      <c r="A200" s="62" t="s">
        <v>1</v>
      </c>
      <c r="B200" s="58">
        <v>44940</v>
      </c>
      <c r="C200" s="62"/>
      <c r="D200" s="75"/>
      <c r="E200" s="76">
        <v>500000</v>
      </c>
      <c r="F200" s="64"/>
      <c r="G200" s="17">
        <f t="shared" si="3"/>
        <v>3583377</v>
      </c>
      <c r="H200" s="65" t="s">
        <v>16</v>
      </c>
      <c r="I200" s="77" t="s">
        <v>304</v>
      </c>
    </row>
    <row r="201" spans="1:9" ht="184.5" x14ac:dyDescent="0.55000000000000004">
      <c r="A201" s="52" t="s">
        <v>1</v>
      </c>
      <c r="B201" s="53">
        <v>45245</v>
      </c>
      <c r="C201" s="52"/>
      <c r="D201" s="73">
        <v>1267</v>
      </c>
      <c r="E201" s="74">
        <v>50000</v>
      </c>
      <c r="F201" s="54"/>
      <c r="G201" s="17">
        <f t="shared" si="3"/>
        <v>3633377</v>
      </c>
      <c r="H201" s="55" t="s">
        <v>305</v>
      </c>
      <c r="I201" s="69" t="s">
        <v>306</v>
      </c>
    </row>
    <row r="202" spans="1:9" ht="184.5" x14ac:dyDescent="0.55000000000000004">
      <c r="A202" s="52" t="s">
        <v>1</v>
      </c>
      <c r="B202" s="53">
        <v>45245</v>
      </c>
      <c r="C202" s="52"/>
      <c r="D202" s="73">
        <v>1268</v>
      </c>
      <c r="E202" s="74">
        <v>100000</v>
      </c>
      <c r="F202" s="54"/>
      <c r="G202" s="17">
        <f t="shared" si="3"/>
        <v>3733377</v>
      </c>
      <c r="H202" s="55" t="s">
        <v>307</v>
      </c>
      <c r="I202" s="69" t="s">
        <v>308</v>
      </c>
    </row>
    <row r="203" spans="1:9" ht="92.25" x14ac:dyDescent="0.55000000000000004">
      <c r="A203" s="52" t="s">
        <v>1</v>
      </c>
      <c r="B203" s="53">
        <v>45245</v>
      </c>
      <c r="C203" s="52"/>
      <c r="D203" s="73"/>
      <c r="E203" s="74">
        <v>2095</v>
      </c>
      <c r="F203" s="54"/>
      <c r="G203" s="17">
        <f t="shared" si="3"/>
        <v>3735472</v>
      </c>
      <c r="H203" s="55" t="s">
        <v>126</v>
      </c>
      <c r="I203" s="52"/>
    </row>
    <row r="204" spans="1:9" ht="92.25" x14ac:dyDescent="0.55000000000000004">
      <c r="A204" s="52" t="s">
        <v>1</v>
      </c>
      <c r="B204" s="53">
        <v>45245</v>
      </c>
      <c r="C204" s="52"/>
      <c r="D204" s="73" t="s">
        <v>309</v>
      </c>
      <c r="E204" s="74">
        <v>800000</v>
      </c>
      <c r="F204" s="54"/>
      <c r="G204" s="17">
        <f t="shared" si="3"/>
        <v>4535472</v>
      </c>
      <c r="H204" s="57" t="s">
        <v>310</v>
      </c>
      <c r="I204" s="61" t="s">
        <v>311</v>
      </c>
    </row>
    <row r="205" spans="1:9" ht="92.25" x14ac:dyDescent="0.55000000000000004">
      <c r="A205" s="52" t="s">
        <v>1</v>
      </c>
      <c r="B205" s="53">
        <v>45245</v>
      </c>
      <c r="C205" s="52"/>
      <c r="D205" s="73"/>
      <c r="E205" s="74">
        <v>500000</v>
      </c>
      <c r="F205" s="54"/>
      <c r="G205" s="17">
        <f t="shared" si="3"/>
        <v>5035472</v>
      </c>
      <c r="H205" s="55" t="s">
        <v>312</v>
      </c>
      <c r="I205" s="52"/>
    </row>
    <row r="206" spans="1:9" ht="92.25" x14ac:dyDescent="0.55000000000000004">
      <c r="A206" s="52" t="s">
        <v>1</v>
      </c>
      <c r="B206" s="53">
        <v>45245</v>
      </c>
      <c r="C206" s="52"/>
      <c r="D206" s="73"/>
      <c r="E206" s="74"/>
      <c r="F206" s="54">
        <v>500000</v>
      </c>
      <c r="G206" s="17">
        <f t="shared" si="3"/>
        <v>4535472</v>
      </c>
      <c r="H206" s="55" t="s">
        <v>313</v>
      </c>
      <c r="I206" s="52"/>
    </row>
    <row r="207" spans="1:9" ht="92.25" x14ac:dyDescent="0.55000000000000004">
      <c r="A207" s="52" t="s">
        <v>1</v>
      </c>
      <c r="B207" s="53">
        <v>45245</v>
      </c>
      <c r="C207" s="52"/>
      <c r="D207" s="73"/>
      <c r="E207" s="74"/>
      <c r="F207" s="54"/>
      <c r="G207" s="17">
        <f t="shared" si="3"/>
        <v>4535472</v>
      </c>
      <c r="H207" s="55"/>
      <c r="I207" s="52"/>
    </row>
    <row r="208" spans="1:9" ht="92.25" x14ac:dyDescent="0.55000000000000004">
      <c r="A208" s="52" t="s">
        <v>1</v>
      </c>
      <c r="B208" s="53">
        <v>45245</v>
      </c>
      <c r="C208" s="52">
        <v>1821</v>
      </c>
      <c r="D208" s="73"/>
      <c r="E208" s="74"/>
      <c r="F208" s="54">
        <v>20000</v>
      </c>
      <c r="G208" s="17">
        <f t="shared" si="3"/>
        <v>4515472</v>
      </c>
      <c r="H208" s="55" t="s">
        <v>314</v>
      </c>
      <c r="I208" s="52" t="s">
        <v>315</v>
      </c>
    </row>
    <row r="209" spans="1:9" ht="92.25" x14ac:dyDescent="0.55000000000000004">
      <c r="A209" s="52" t="s">
        <v>1</v>
      </c>
      <c r="B209" s="53">
        <v>45245</v>
      </c>
      <c r="C209" s="52">
        <v>1822</v>
      </c>
      <c r="D209" s="73"/>
      <c r="E209" s="74"/>
      <c r="F209" s="54">
        <v>1800</v>
      </c>
      <c r="G209" s="17">
        <f t="shared" si="3"/>
        <v>4513672</v>
      </c>
      <c r="H209" s="55" t="s">
        <v>231</v>
      </c>
      <c r="I209" s="52" t="s">
        <v>316</v>
      </c>
    </row>
    <row r="210" spans="1:9" ht="184.5" x14ac:dyDescent="0.55000000000000004">
      <c r="A210" s="52" t="s">
        <v>1</v>
      </c>
      <c r="B210" s="53">
        <v>45245</v>
      </c>
      <c r="C210" s="52">
        <v>1823</v>
      </c>
      <c r="D210" s="73"/>
      <c r="E210" s="74"/>
      <c r="F210" s="54">
        <v>700000</v>
      </c>
      <c r="G210" s="17">
        <f t="shared" si="3"/>
        <v>3813672</v>
      </c>
      <c r="H210" s="55" t="s">
        <v>176</v>
      </c>
      <c r="I210" s="69" t="s">
        <v>317</v>
      </c>
    </row>
    <row r="211" spans="1:9" ht="92.25" x14ac:dyDescent="0.55000000000000004">
      <c r="A211" s="57" t="s">
        <v>1</v>
      </c>
      <c r="B211" s="53">
        <v>45245</v>
      </c>
      <c r="C211" s="57" t="s">
        <v>318</v>
      </c>
      <c r="D211" s="70"/>
      <c r="E211" s="71">
        <v>500000</v>
      </c>
      <c r="F211" s="59"/>
      <c r="G211" s="17">
        <f t="shared" si="3"/>
        <v>4313672</v>
      </c>
      <c r="H211" s="55" t="s">
        <v>176</v>
      </c>
      <c r="I211" s="57" t="s">
        <v>319</v>
      </c>
    </row>
    <row r="212" spans="1:9" ht="92.25" x14ac:dyDescent="0.55000000000000004">
      <c r="A212" s="52" t="s">
        <v>1</v>
      </c>
      <c r="B212" s="53">
        <v>45245</v>
      </c>
      <c r="C212" s="52">
        <v>1824</v>
      </c>
      <c r="D212" s="73"/>
      <c r="E212" s="74"/>
      <c r="F212" s="54">
        <v>5000</v>
      </c>
      <c r="G212" s="17">
        <f t="shared" si="3"/>
        <v>4308672</v>
      </c>
      <c r="H212" s="55" t="s">
        <v>320</v>
      </c>
      <c r="I212" s="52" t="s">
        <v>23</v>
      </c>
    </row>
    <row r="213" spans="1:9" ht="92.25" x14ac:dyDescent="0.55000000000000004">
      <c r="A213" s="52" t="s">
        <v>1</v>
      </c>
      <c r="B213" s="53">
        <v>45245</v>
      </c>
      <c r="C213" s="52">
        <v>1825</v>
      </c>
      <c r="D213" s="73"/>
      <c r="E213" s="74"/>
      <c r="F213" s="54">
        <v>10000</v>
      </c>
      <c r="G213" s="17">
        <f t="shared" si="3"/>
        <v>4298672</v>
      </c>
      <c r="H213" s="55" t="s">
        <v>171</v>
      </c>
      <c r="I213" s="52" t="s">
        <v>85</v>
      </c>
    </row>
    <row r="214" spans="1:9" ht="92.25" x14ac:dyDescent="0.55000000000000004">
      <c r="A214" s="52" t="s">
        <v>1</v>
      </c>
      <c r="B214" s="53">
        <v>45245</v>
      </c>
      <c r="C214" s="52"/>
      <c r="D214" s="73"/>
      <c r="E214" s="74"/>
      <c r="F214" s="54"/>
      <c r="G214" s="17">
        <f t="shared" si="3"/>
        <v>4298672</v>
      </c>
      <c r="H214" s="55"/>
      <c r="I214" s="52"/>
    </row>
    <row r="215" spans="1:9" ht="92.25" x14ac:dyDescent="0.55000000000000004">
      <c r="A215" s="62" t="s">
        <v>1</v>
      </c>
      <c r="B215" s="63">
        <v>45245</v>
      </c>
      <c r="C215" s="62"/>
      <c r="D215" s="75"/>
      <c r="E215" s="76"/>
      <c r="F215" s="64">
        <v>100000</v>
      </c>
      <c r="G215" s="17">
        <f t="shared" si="3"/>
        <v>4198672</v>
      </c>
      <c r="H215" s="65" t="s">
        <v>284</v>
      </c>
      <c r="I215" s="62"/>
    </row>
    <row r="216" spans="1:9" ht="92.25" x14ac:dyDescent="0.55000000000000004">
      <c r="A216" s="62" t="s">
        <v>1</v>
      </c>
      <c r="B216" s="63">
        <v>45245</v>
      </c>
      <c r="C216" s="62"/>
      <c r="D216" s="75"/>
      <c r="E216" s="76"/>
      <c r="F216" s="64"/>
      <c r="G216" s="17">
        <f t="shared" si="3"/>
        <v>4198672</v>
      </c>
      <c r="H216" s="65" t="s">
        <v>321</v>
      </c>
      <c r="I216" s="77"/>
    </row>
    <row r="217" spans="1:9" ht="184.5" x14ac:dyDescent="0.55000000000000004">
      <c r="A217" s="52" t="s">
        <v>1</v>
      </c>
      <c r="B217" s="53">
        <v>45246</v>
      </c>
      <c r="C217" s="52"/>
      <c r="D217" s="73">
        <v>1269</v>
      </c>
      <c r="E217" s="74">
        <v>102600</v>
      </c>
      <c r="F217" s="54"/>
      <c r="G217" s="17">
        <f t="shared" si="3"/>
        <v>4301272</v>
      </c>
      <c r="H217" s="55" t="s">
        <v>322</v>
      </c>
      <c r="I217" s="69" t="s">
        <v>323</v>
      </c>
    </row>
    <row r="218" spans="1:9" ht="92.25" x14ac:dyDescent="0.55000000000000004">
      <c r="A218" s="57" t="s">
        <v>1</v>
      </c>
      <c r="B218" s="58">
        <v>45246</v>
      </c>
      <c r="C218" s="57"/>
      <c r="D218" s="70">
        <v>1270</v>
      </c>
      <c r="E218" s="71">
        <v>0</v>
      </c>
      <c r="F218" s="59"/>
      <c r="G218" s="17">
        <f t="shared" si="3"/>
        <v>4301272</v>
      </c>
      <c r="H218" s="60" t="s">
        <v>15</v>
      </c>
      <c r="I218" s="78"/>
    </row>
    <row r="219" spans="1:9" ht="92.25" x14ac:dyDescent="0.55000000000000004">
      <c r="A219" s="52" t="s">
        <v>1</v>
      </c>
      <c r="B219" s="53">
        <v>45246</v>
      </c>
      <c r="C219" s="52"/>
      <c r="D219" s="73">
        <v>1271</v>
      </c>
      <c r="E219" s="74">
        <v>130000</v>
      </c>
      <c r="F219" s="54"/>
      <c r="G219" s="17">
        <f t="shared" si="3"/>
        <v>4431272</v>
      </c>
      <c r="H219" s="55" t="s">
        <v>324</v>
      </c>
      <c r="I219" s="69"/>
    </row>
    <row r="220" spans="1:9" ht="92.25" x14ac:dyDescent="0.55000000000000004">
      <c r="A220" s="57" t="s">
        <v>1</v>
      </c>
      <c r="B220" s="58">
        <v>45246</v>
      </c>
      <c r="C220" s="57"/>
      <c r="D220" s="70">
        <v>1272</v>
      </c>
      <c r="E220" s="71">
        <v>500000</v>
      </c>
      <c r="F220" s="59"/>
      <c r="G220" s="17">
        <f t="shared" si="3"/>
        <v>4931272</v>
      </c>
      <c r="H220" s="60" t="s">
        <v>325</v>
      </c>
      <c r="I220" s="78"/>
    </row>
    <row r="221" spans="1:9" ht="92.25" x14ac:dyDescent="0.55000000000000004">
      <c r="A221" s="52" t="s">
        <v>1</v>
      </c>
      <c r="B221" s="53">
        <v>45246</v>
      </c>
      <c r="C221" s="52"/>
      <c r="D221" s="73">
        <v>1273</v>
      </c>
      <c r="E221" s="74">
        <v>100000</v>
      </c>
      <c r="F221" s="54"/>
      <c r="G221" s="17">
        <f t="shared" si="3"/>
        <v>5031272</v>
      </c>
      <c r="H221" s="55" t="s">
        <v>326</v>
      </c>
      <c r="I221" s="69"/>
    </row>
    <row r="222" spans="1:9" ht="92.25" x14ac:dyDescent="0.55000000000000004">
      <c r="A222" s="57" t="s">
        <v>1</v>
      </c>
      <c r="B222" s="58">
        <v>45246</v>
      </c>
      <c r="C222" s="57"/>
      <c r="D222" s="70" t="s">
        <v>148</v>
      </c>
      <c r="E222" s="71">
        <v>600000</v>
      </c>
      <c r="F222" s="59"/>
      <c r="G222" s="17">
        <f t="shared" si="3"/>
        <v>5631272</v>
      </c>
      <c r="H222" s="60" t="s">
        <v>327</v>
      </c>
      <c r="I222" s="78"/>
    </row>
    <row r="223" spans="1:9" ht="92.25" x14ac:dyDescent="0.55000000000000004">
      <c r="A223" s="52" t="s">
        <v>1</v>
      </c>
      <c r="B223" s="53">
        <v>45246</v>
      </c>
      <c r="C223" s="52"/>
      <c r="D223" s="73" t="s">
        <v>148</v>
      </c>
      <c r="E223" s="74">
        <v>650000</v>
      </c>
      <c r="F223" s="54"/>
      <c r="G223" s="17">
        <f t="shared" si="3"/>
        <v>6281272</v>
      </c>
      <c r="H223" s="55" t="s">
        <v>328</v>
      </c>
      <c r="I223" s="69"/>
    </row>
    <row r="224" spans="1:9" ht="92.25" x14ac:dyDescent="0.55000000000000004">
      <c r="A224" s="57" t="s">
        <v>1</v>
      </c>
      <c r="B224" s="58">
        <v>45246</v>
      </c>
      <c r="C224" s="57"/>
      <c r="D224" s="70"/>
      <c r="E224" s="71"/>
      <c r="F224" s="59"/>
      <c r="G224" s="17">
        <f t="shared" si="3"/>
        <v>6281272</v>
      </c>
      <c r="H224" s="60"/>
      <c r="I224" s="78"/>
    </row>
    <row r="225" spans="1:9" ht="92.25" x14ac:dyDescent="0.55000000000000004">
      <c r="A225" s="52" t="s">
        <v>1</v>
      </c>
      <c r="B225" s="53">
        <v>45246</v>
      </c>
      <c r="C225" s="52">
        <v>1826</v>
      </c>
      <c r="D225" s="73"/>
      <c r="E225" s="74"/>
      <c r="F225" s="54">
        <v>1000</v>
      </c>
      <c r="G225" s="17">
        <f t="shared" si="3"/>
        <v>6280272</v>
      </c>
      <c r="H225" s="55" t="s">
        <v>329</v>
      </c>
      <c r="I225" s="69" t="s">
        <v>85</v>
      </c>
    </row>
    <row r="226" spans="1:9" ht="92.25" x14ac:dyDescent="0.55000000000000004">
      <c r="A226" s="57" t="s">
        <v>1</v>
      </c>
      <c r="B226" s="58">
        <v>45246</v>
      </c>
      <c r="C226" s="57">
        <v>1827</v>
      </c>
      <c r="D226" s="70"/>
      <c r="E226" s="71"/>
      <c r="F226" s="59">
        <v>15000</v>
      </c>
      <c r="G226" s="17">
        <f t="shared" si="3"/>
        <v>6265272</v>
      </c>
      <c r="H226" s="60" t="s">
        <v>330</v>
      </c>
      <c r="I226" s="78" t="s">
        <v>331</v>
      </c>
    </row>
    <row r="227" spans="1:9" ht="92.25" x14ac:dyDescent="0.55000000000000004">
      <c r="A227" s="52" t="s">
        <v>1</v>
      </c>
      <c r="B227" s="53">
        <v>45246</v>
      </c>
      <c r="C227" s="52">
        <v>1828</v>
      </c>
      <c r="D227" s="73"/>
      <c r="E227" s="74"/>
      <c r="F227" s="54">
        <v>890</v>
      </c>
      <c r="G227" s="17">
        <f t="shared" si="3"/>
        <v>6264382</v>
      </c>
      <c r="H227" s="55" t="s">
        <v>80</v>
      </c>
      <c r="I227" s="69" t="s">
        <v>332</v>
      </c>
    </row>
    <row r="228" spans="1:9" ht="92.25" x14ac:dyDescent="0.55000000000000004">
      <c r="A228" s="57" t="s">
        <v>1</v>
      </c>
      <c r="B228" s="58">
        <v>45246</v>
      </c>
      <c r="C228" s="57">
        <v>1829</v>
      </c>
      <c r="D228" s="70"/>
      <c r="E228" s="71"/>
      <c r="F228" s="59">
        <v>2025</v>
      </c>
      <c r="G228" s="17">
        <f t="shared" si="3"/>
        <v>6262357</v>
      </c>
      <c r="H228" s="60" t="s">
        <v>333</v>
      </c>
      <c r="I228" s="78" t="s">
        <v>334</v>
      </c>
    </row>
    <row r="229" spans="1:9" ht="92.25" x14ac:dyDescent="0.55000000000000004">
      <c r="A229" s="52" t="s">
        <v>1</v>
      </c>
      <c r="B229" s="53">
        <v>45246</v>
      </c>
      <c r="C229" s="52">
        <v>1830</v>
      </c>
      <c r="D229" s="73"/>
      <c r="E229" s="74"/>
      <c r="F229" s="54">
        <v>5000</v>
      </c>
      <c r="G229" s="17">
        <f t="shared" si="3"/>
        <v>6257357</v>
      </c>
      <c r="H229" s="55" t="s">
        <v>101</v>
      </c>
      <c r="I229" s="69" t="s">
        <v>25</v>
      </c>
    </row>
    <row r="230" spans="1:9" ht="92.25" x14ac:dyDescent="0.55000000000000004">
      <c r="A230" s="57" t="s">
        <v>1</v>
      </c>
      <c r="B230" s="58">
        <v>45246</v>
      </c>
      <c r="C230" s="57">
        <v>1831</v>
      </c>
      <c r="D230" s="70"/>
      <c r="E230" s="71"/>
      <c r="F230" s="59">
        <v>500</v>
      </c>
      <c r="G230" s="17">
        <f t="shared" si="3"/>
        <v>6256857</v>
      </c>
      <c r="H230" s="60" t="s">
        <v>105</v>
      </c>
      <c r="I230" s="78" t="s">
        <v>25</v>
      </c>
    </row>
    <row r="231" spans="1:9" ht="92.25" x14ac:dyDescent="0.55000000000000004">
      <c r="A231" s="52" t="s">
        <v>1</v>
      </c>
      <c r="B231" s="53">
        <v>45246</v>
      </c>
      <c r="C231" s="52">
        <v>1832</v>
      </c>
      <c r="D231" s="73"/>
      <c r="E231" s="74"/>
      <c r="F231" s="54">
        <v>30000</v>
      </c>
      <c r="G231" s="17">
        <f t="shared" si="3"/>
        <v>6226857</v>
      </c>
      <c r="H231" s="55" t="s">
        <v>335</v>
      </c>
      <c r="I231" s="69" t="s">
        <v>25</v>
      </c>
    </row>
    <row r="232" spans="1:9" ht="92.25" x14ac:dyDescent="0.55000000000000004">
      <c r="A232" s="57" t="s">
        <v>1</v>
      </c>
      <c r="B232" s="58">
        <v>45246</v>
      </c>
      <c r="C232" s="57">
        <v>1833</v>
      </c>
      <c r="D232" s="70"/>
      <c r="E232" s="71"/>
      <c r="F232" s="59">
        <v>1000</v>
      </c>
      <c r="G232" s="17">
        <f t="shared" si="3"/>
        <v>6225857</v>
      </c>
      <c r="H232" s="60" t="s">
        <v>80</v>
      </c>
      <c r="I232" s="78" t="s">
        <v>85</v>
      </c>
    </row>
    <row r="233" spans="1:9" ht="184.5" x14ac:dyDescent="0.55000000000000004">
      <c r="A233" s="52" t="s">
        <v>1</v>
      </c>
      <c r="B233" s="53">
        <v>45246</v>
      </c>
      <c r="C233" s="52">
        <v>1834</v>
      </c>
      <c r="D233" s="73"/>
      <c r="E233" s="74"/>
      <c r="F233" s="54">
        <v>5000</v>
      </c>
      <c r="G233" s="17">
        <f t="shared" si="3"/>
        <v>6220857</v>
      </c>
      <c r="H233" s="55" t="s">
        <v>336</v>
      </c>
      <c r="I233" s="69" t="s">
        <v>337</v>
      </c>
    </row>
    <row r="234" spans="1:9" ht="184.5" x14ac:dyDescent="0.55000000000000004">
      <c r="A234" s="57" t="s">
        <v>1</v>
      </c>
      <c r="B234" s="58">
        <v>45246</v>
      </c>
      <c r="C234" s="57">
        <v>1835</v>
      </c>
      <c r="D234" s="70"/>
      <c r="E234" s="71"/>
      <c r="F234" s="59">
        <v>1600</v>
      </c>
      <c r="G234" s="17">
        <f t="shared" si="3"/>
        <v>6219257</v>
      </c>
      <c r="H234" s="60" t="s">
        <v>205</v>
      </c>
      <c r="I234" s="78" t="s">
        <v>338</v>
      </c>
    </row>
    <row r="235" spans="1:9" ht="92.25" x14ac:dyDescent="0.55000000000000004">
      <c r="A235" s="52" t="s">
        <v>1</v>
      </c>
      <c r="B235" s="53">
        <v>45246</v>
      </c>
      <c r="C235" s="52">
        <v>1836</v>
      </c>
      <c r="D235" s="73"/>
      <c r="E235" s="74"/>
      <c r="F235" s="54">
        <v>20000</v>
      </c>
      <c r="G235" s="17">
        <f t="shared" si="3"/>
        <v>6199257</v>
      </c>
      <c r="H235" s="55" t="s">
        <v>86</v>
      </c>
      <c r="I235" s="69" t="s">
        <v>25</v>
      </c>
    </row>
    <row r="236" spans="1:9" ht="92.25" x14ac:dyDescent="0.55000000000000004">
      <c r="A236" s="57" t="s">
        <v>1</v>
      </c>
      <c r="B236" s="58">
        <v>45246</v>
      </c>
      <c r="C236" s="57">
        <v>1837</v>
      </c>
      <c r="D236" s="70"/>
      <c r="E236" s="71"/>
      <c r="F236" s="59">
        <v>500000</v>
      </c>
      <c r="G236" s="17">
        <f t="shared" si="3"/>
        <v>5699257</v>
      </c>
      <c r="H236" s="60" t="s">
        <v>339</v>
      </c>
      <c r="I236" s="78"/>
    </row>
    <row r="237" spans="1:9" ht="92.25" x14ac:dyDescent="0.55000000000000004">
      <c r="A237" s="52" t="s">
        <v>1</v>
      </c>
      <c r="B237" s="53">
        <v>45246</v>
      </c>
      <c r="C237" s="52">
        <v>1838</v>
      </c>
      <c r="D237" s="73"/>
      <c r="E237" s="74"/>
      <c r="F237" s="54">
        <v>500</v>
      </c>
      <c r="G237" s="17">
        <f t="shared" si="3"/>
        <v>5698757</v>
      </c>
      <c r="H237" s="55"/>
      <c r="I237" s="69"/>
    </row>
    <row r="238" spans="1:9" ht="92.25" x14ac:dyDescent="0.55000000000000004">
      <c r="A238" s="57" t="s">
        <v>1</v>
      </c>
      <c r="B238" s="58">
        <v>45246</v>
      </c>
      <c r="C238" s="57">
        <v>1839</v>
      </c>
      <c r="D238" s="70"/>
      <c r="E238" s="71"/>
      <c r="F238" s="59">
        <v>8450</v>
      </c>
      <c r="G238" s="17">
        <f t="shared" si="3"/>
        <v>5690307</v>
      </c>
      <c r="H238" s="60"/>
      <c r="I238" s="78"/>
    </row>
    <row r="239" spans="1:9" ht="92.25" x14ac:dyDescent="0.55000000000000004">
      <c r="A239" s="52" t="s">
        <v>1</v>
      </c>
      <c r="B239" s="53">
        <v>45246</v>
      </c>
      <c r="C239" s="52">
        <v>1840</v>
      </c>
      <c r="D239" s="73"/>
      <c r="E239" s="74"/>
      <c r="F239" s="54">
        <v>1555</v>
      </c>
      <c r="G239" s="17">
        <f t="shared" si="3"/>
        <v>5688752</v>
      </c>
      <c r="H239" s="55"/>
      <c r="I239" s="69"/>
    </row>
    <row r="240" spans="1:9" ht="92.25" x14ac:dyDescent="0.55000000000000004">
      <c r="A240" s="57" t="s">
        <v>1</v>
      </c>
      <c r="B240" s="58">
        <v>45245</v>
      </c>
      <c r="C240" s="57">
        <v>1841</v>
      </c>
      <c r="D240" s="70"/>
      <c r="E240" s="71"/>
      <c r="F240" s="59">
        <v>3750</v>
      </c>
      <c r="G240" s="17">
        <f t="shared" si="3"/>
        <v>5685002</v>
      </c>
      <c r="H240" s="60"/>
      <c r="I240" s="78"/>
    </row>
    <row r="241" spans="1:9" ht="92.25" x14ac:dyDescent="0.55000000000000004">
      <c r="A241" s="57" t="s">
        <v>1</v>
      </c>
      <c r="B241" s="53"/>
      <c r="C241" s="52"/>
      <c r="D241" s="73"/>
      <c r="E241" s="74"/>
      <c r="F241" s="54">
        <v>2000</v>
      </c>
      <c r="G241" s="17">
        <f t="shared" si="3"/>
        <v>5683002</v>
      </c>
      <c r="H241" s="55" t="s">
        <v>80</v>
      </c>
      <c r="I241" s="69" t="s">
        <v>340</v>
      </c>
    </row>
    <row r="242" spans="1:9" ht="92.25" x14ac:dyDescent="0.55000000000000004">
      <c r="A242" s="57" t="s">
        <v>1</v>
      </c>
      <c r="B242" s="58">
        <v>45245</v>
      </c>
      <c r="C242" s="57"/>
      <c r="D242" s="70"/>
      <c r="E242" s="71"/>
      <c r="F242" s="59">
        <v>3350000</v>
      </c>
      <c r="G242" s="17">
        <f t="shared" si="3"/>
        <v>2333002</v>
      </c>
      <c r="H242" s="60" t="s">
        <v>321</v>
      </c>
      <c r="I242" s="78"/>
    </row>
    <row r="243" spans="1:9" ht="92.25" x14ac:dyDescent="0.55000000000000004">
      <c r="A243" s="79" t="s">
        <v>1</v>
      </c>
      <c r="B243" s="80">
        <v>45248</v>
      </c>
      <c r="C243" s="79"/>
      <c r="D243" s="81" t="s">
        <v>318</v>
      </c>
      <c r="E243" s="82">
        <v>2000</v>
      </c>
      <c r="F243" s="83"/>
      <c r="G243" s="17">
        <f t="shared" si="3"/>
        <v>2335002</v>
      </c>
      <c r="H243" s="84" t="s">
        <v>80</v>
      </c>
      <c r="I243" s="85" t="s">
        <v>341</v>
      </c>
    </row>
    <row r="244" spans="1:9" ht="92.25" x14ac:dyDescent="0.55000000000000004">
      <c r="A244" s="52" t="s">
        <v>1</v>
      </c>
      <c r="B244" s="53">
        <v>45248</v>
      </c>
      <c r="C244" s="52"/>
      <c r="D244" s="73" t="s">
        <v>318</v>
      </c>
      <c r="E244" s="74">
        <v>4000</v>
      </c>
      <c r="F244" s="54"/>
      <c r="G244" s="17">
        <f t="shared" si="3"/>
        <v>2339002</v>
      </c>
      <c r="H244" s="55" t="s">
        <v>342</v>
      </c>
      <c r="I244" s="69"/>
    </row>
    <row r="245" spans="1:9" ht="92.25" x14ac:dyDescent="0.55000000000000004">
      <c r="A245" s="79" t="s">
        <v>1</v>
      </c>
      <c r="B245" s="80">
        <v>45248</v>
      </c>
      <c r="C245" s="79"/>
      <c r="D245" s="81" t="s">
        <v>318</v>
      </c>
      <c r="E245" s="82">
        <v>1710</v>
      </c>
      <c r="F245" s="83"/>
      <c r="G245" s="17">
        <f t="shared" si="3"/>
        <v>2340712</v>
      </c>
      <c r="H245" s="84" t="s">
        <v>343</v>
      </c>
      <c r="I245" s="85"/>
    </row>
    <row r="246" spans="1:9" ht="92.25" x14ac:dyDescent="0.55000000000000004">
      <c r="A246" s="52" t="s">
        <v>1</v>
      </c>
      <c r="B246" s="53">
        <v>45248</v>
      </c>
      <c r="C246" s="52"/>
      <c r="D246" s="73" t="s">
        <v>318</v>
      </c>
      <c r="E246" s="74">
        <v>2287</v>
      </c>
      <c r="F246" s="54"/>
      <c r="G246" s="17">
        <f t="shared" si="3"/>
        <v>2342999</v>
      </c>
      <c r="H246" s="55" t="s">
        <v>344</v>
      </c>
      <c r="I246" s="69"/>
    </row>
    <row r="247" spans="1:9" ht="184.5" x14ac:dyDescent="0.55000000000000004">
      <c r="A247" s="79" t="s">
        <v>1</v>
      </c>
      <c r="B247" s="80">
        <v>45248</v>
      </c>
      <c r="C247" s="79"/>
      <c r="D247" s="81" t="s">
        <v>318</v>
      </c>
      <c r="E247" s="82">
        <v>3810</v>
      </c>
      <c r="F247" s="83"/>
      <c r="G247" s="17">
        <f t="shared" si="3"/>
        <v>2346809</v>
      </c>
      <c r="H247" s="84" t="s">
        <v>345</v>
      </c>
      <c r="I247" s="85" t="s">
        <v>346</v>
      </c>
    </row>
    <row r="248" spans="1:9" ht="92.25" x14ac:dyDescent="0.55000000000000004">
      <c r="A248" s="52" t="s">
        <v>1</v>
      </c>
      <c r="B248" s="53">
        <v>45248</v>
      </c>
      <c r="C248" s="52"/>
      <c r="D248" s="73" t="s">
        <v>318</v>
      </c>
      <c r="E248" s="74">
        <v>1767</v>
      </c>
      <c r="F248" s="54"/>
      <c r="G248" s="17">
        <f t="shared" si="3"/>
        <v>2348576</v>
      </c>
      <c r="H248" s="55" t="s">
        <v>347</v>
      </c>
      <c r="I248" s="69"/>
    </row>
    <row r="249" spans="1:9" ht="92.25" x14ac:dyDescent="0.55000000000000004">
      <c r="A249" s="79" t="s">
        <v>1</v>
      </c>
      <c r="B249" s="80">
        <v>45248</v>
      </c>
      <c r="C249" s="79"/>
      <c r="D249" s="81" t="s">
        <v>318</v>
      </c>
      <c r="E249" s="82">
        <v>100000</v>
      </c>
      <c r="F249" s="83"/>
      <c r="G249" s="17">
        <f t="shared" si="3"/>
        <v>2448576</v>
      </c>
      <c r="H249" s="84" t="s">
        <v>348</v>
      </c>
      <c r="I249" s="85"/>
    </row>
    <row r="250" spans="1:9" ht="92.25" x14ac:dyDescent="0.55000000000000004">
      <c r="A250" s="52" t="s">
        <v>1</v>
      </c>
      <c r="B250" s="53">
        <v>45248</v>
      </c>
      <c r="C250" s="52"/>
      <c r="D250" s="73" t="s">
        <v>318</v>
      </c>
      <c r="E250" s="74">
        <v>100000</v>
      </c>
      <c r="F250" s="54"/>
      <c r="G250" s="17">
        <f t="shared" si="3"/>
        <v>2548576</v>
      </c>
      <c r="H250" s="55" t="s">
        <v>348</v>
      </c>
      <c r="I250" s="69"/>
    </row>
    <row r="251" spans="1:9" ht="92.25" x14ac:dyDescent="0.55000000000000004">
      <c r="A251" s="79" t="s">
        <v>1</v>
      </c>
      <c r="B251" s="80">
        <v>45248</v>
      </c>
      <c r="C251" s="79"/>
      <c r="D251" s="81" t="s">
        <v>318</v>
      </c>
      <c r="E251" s="82">
        <v>400000</v>
      </c>
      <c r="F251" s="83"/>
      <c r="G251" s="17">
        <f t="shared" si="3"/>
        <v>2948576</v>
      </c>
      <c r="H251" s="84" t="s">
        <v>348</v>
      </c>
      <c r="I251" s="85"/>
    </row>
    <row r="252" spans="1:9" ht="184.5" x14ac:dyDescent="0.55000000000000004">
      <c r="A252" s="52" t="s">
        <v>1</v>
      </c>
      <c r="B252" s="53">
        <v>45248</v>
      </c>
      <c r="C252" s="52"/>
      <c r="D252" s="73">
        <v>1274</v>
      </c>
      <c r="E252" s="74">
        <v>62500</v>
      </c>
      <c r="F252" s="54"/>
      <c r="G252" s="17">
        <f t="shared" si="3"/>
        <v>3011076</v>
      </c>
      <c r="H252" s="55" t="s">
        <v>349</v>
      </c>
      <c r="I252" s="69" t="s">
        <v>350</v>
      </c>
    </row>
    <row r="253" spans="1:9" ht="92.25" x14ac:dyDescent="0.55000000000000004">
      <c r="A253" s="79" t="s">
        <v>1</v>
      </c>
      <c r="B253" s="80">
        <v>45248</v>
      </c>
      <c r="C253" s="79">
        <v>1842</v>
      </c>
      <c r="D253" s="81"/>
      <c r="E253" s="82"/>
      <c r="F253" s="83">
        <v>10000</v>
      </c>
      <c r="G253" s="17">
        <f t="shared" si="3"/>
        <v>3001076</v>
      </c>
      <c r="H253" s="84" t="s">
        <v>84</v>
      </c>
      <c r="I253" s="85" t="s">
        <v>351</v>
      </c>
    </row>
    <row r="254" spans="1:9" ht="92.25" x14ac:dyDescent="0.55000000000000004">
      <c r="A254" s="52" t="s">
        <v>1</v>
      </c>
      <c r="B254" s="53">
        <v>45248</v>
      </c>
      <c r="C254" s="52">
        <v>1843</v>
      </c>
      <c r="D254" s="73"/>
      <c r="E254" s="74"/>
      <c r="F254" s="54">
        <v>2500</v>
      </c>
      <c r="G254" s="17">
        <f t="shared" si="3"/>
        <v>2998576</v>
      </c>
      <c r="H254" s="55" t="s">
        <v>352</v>
      </c>
      <c r="I254" s="69" t="s">
        <v>353</v>
      </c>
    </row>
    <row r="255" spans="1:9" ht="92.25" x14ac:dyDescent="0.55000000000000004">
      <c r="A255" s="79" t="s">
        <v>1</v>
      </c>
      <c r="B255" s="80">
        <v>45248</v>
      </c>
      <c r="C255" s="79">
        <v>1844</v>
      </c>
      <c r="D255" s="81"/>
      <c r="E255" s="82"/>
      <c r="F255" s="83">
        <v>3000</v>
      </c>
      <c r="G255" s="17">
        <f t="shared" si="3"/>
        <v>2995576</v>
      </c>
      <c r="H255" s="84" t="s">
        <v>22</v>
      </c>
      <c r="I255" s="85" t="s">
        <v>25</v>
      </c>
    </row>
    <row r="256" spans="1:9" ht="92.25" x14ac:dyDescent="0.55000000000000004">
      <c r="A256" s="52" t="s">
        <v>1</v>
      </c>
      <c r="B256" s="53">
        <v>45248</v>
      </c>
      <c r="C256" s="52">
        <v>1845</v>
      </c>
      <c r="D256" s="73"/>
      <c r="E256" s="74"/>
      <c r="F256" s="54">
        <v>3350</v>
      </c>
      <c r="G256" s="17">
        <f t="shared" si="3"/>
        <v>2992226</v>
      </c>
      <c r="H256" s="55" t="s">
        <v>80</v>
      </c>
      <c r="I256" s="69" t="s">
        <v>354</v>
      </c>
    </row>
    <row r="257" spans="1:9" ht="92.25" x14ac:dyDescent="0.55000000000000004">
      <c r="A257" s="79" t="s">
        <v>1</v>
      </c>
      <c r="B257" s="80">
        <v>45248</v>
      </c>
      <c r="C257" s="79">
        <v>1846</v>
      </c>
      <c r="D257" s="81"/>
      <c r="E257" s="82"/>
      <c r="F257" s="83">
        <v>70000</v>
      </c>
      <c r="G257" s="17">
        <f t="shared" si="3"/>
        <v>2922226</v>
      </c>
      <c r="H257" s="84" t="s">
        <v>86</v>
      </c>
      <c r="I257" s="85" t="s">
        <v>25</v>
      </c>
    </row>
    <row r="258" spans="1:9" ht="92.25" x14ac:dyDescent="0.55000000000000004">
      <c r="A258" s="52" t="s">
        <v>1</v>
      </c>
      <c r="B258" s="53">
        <v>45248</v>
      </c>
      <c r="C258" s="52">
        <v>1847</v>
      </c>
      <c r="D258" s="73"/>
      <c r="E258" s="74"/>
      <c r="F258" s="54">
        <v>11000</v>
      </c>
      <c r="G258" s="17">
        <f t="shared" si="3"/>
        <v>2911226</v>
      </c>
      <c r="H258" s="55" t="s">
        <v>355</v>
      </c>
      <c r="I258" s="69" t="s">
        <v>356</v>
      </c>
    </row>
    <row r="259" spans="1:9" ht="92.25" x14ac:dyDescent="0.55000000000000004">
      <c r="A259" s="79" t="s">
        <v>1</v>
      </c>
      <c r="B259" s="80">
        <v>45248</v>
      </c>
      <c r="C259" s="79">
        <v>1848</v>
      </c>
      <c r="D259" s="81"/>
      <c r="E259" s="82"/>
      <c r="F259" s="83">
        <v>400000</v>
      </c>
      <c r="G259" s="17">
        <f t="shared" si="3"/>
        <v>2511226</v>
      </c>
      <c r="H259" s="84" t="s">
        <v>212</v>
      </c>
      <c r="I259" s="85" t="s">
        <v>357</v>
      </c>
    </row>
    <row r="260" spans="1:9" ht="92.25" x14ac:dyDescent="0.55000000000000004">
      <c r="A260" s="52" t="s">
        <v>1</v>
      </c>
      <c r="B260" s="53">
        <v>45248</v>
      </c>
      <c r="C260" s="52">
        <v>1849</v>
      </c>
      <c r="D260" s="73"/>
      <c r="E260" s="74"/>
      <c r="F260" s="54">
        <v>100000</v>
      </c>
      <c r="G260" s="17">
        <f t="shared" si="3"/>
        <v>2411226</v>
      </c>
      <c r="H260" s="55" t="s">
        <v>358</v>
      </c>
      <c r="I260" s="69" t="s">
        <v>359</v>
      </c>
    </row>
    <row r="261" spans="1:9" ht="92.25" x14ac:dyDescent="0.55000000000000004">
      <c r="A261" s="62" t="s">
        <v>1</v>
      </c>
      <c r="B261" s="63">
        <v>45248</v>
      </c>
      <c r="C261" s="62"/>
      <c r="D261" s="75"/>
      <c r="E261" s="76"/>
      <c r="F261" s="64">
        <v>1100</v>
      </c>
      <c r="G261" s="17">
        <f t="shared" ref="G261:G324" si="4">G260+E261-F261</f>
        <v>2410126</v>
      </c>
      <c r="H261" s="65" t="s">
        <v>80</v>
      </c>
      <c r="I261" s="77" t="s">
        <v>340</v>
      </c>
    </row>
    <row r="262" spans="1:9" ht="92.25" x14ac:dyDescent="0.55000000000000004">
      <c r="A262" s="62" t="s">
        <v>1</v>
      </c>
      <c r="B262" s="63">
        <v>45248</v>
      </c>
      <c r="C262" s="62"/>
      <c r="D262" s="75"/>
      <c r="E262" s="76"/>
      <c r="F262" s="64"/>
      <c r="G262" s="17">
        <f t="shared" si="4"/>
        <v>2410126</v>
      </c>
      <c r="H262" s="65" t="s">
        <v>360</v>
      </c>
      <c r="I262" s="77"/>
    </row>
    <row r="263" spans="1:9" ht="92.25" x14ac:dyDescent="0.55000000000000004">
      <c r="A263" s="79" t="s">
        <v>1</v>
      </c>
      <c r="B263" s="80">
        <v>45248</v>
      </c>
      <c r="C263" s="79"/>
      <c r="D263" s="81"/>
      <c r="E263" s="82">
        <v>1100</v>
      </c>
      <c r="F263" s="83"/>
      <c r="G263" s="17">
        <f t="shared" si="4"/>
        <v>2411226</v>
      </c>
      <c r="H263" s="84" t="s">
        <v>80</v>
      </c>
      <c r="I263" s="85" t="s">
        <v>341</v>
      </c>
    </row>
    <row r="264" spans="1:9" ht="92.25" x14ac:dyDescent="0.55000000000000004">
      <c r="A264" s="52" t="s">
        <v>1</v>
      </c>
      <c r="B264" s="53">
        <v>45248</v>
      </c>
      <c r="C264" s="52"/>
      <c r="D264" s="73"/>
      <c r="E264" s="74">
        <v>2682</v>
      </c>
      <c r="F264" s="54"/>
      <c r="G264" s="17">
        <f t="shared" si="4"/>
        <v>2413908</v>
      </c>
      <c r="H264" s="55" t="s">
        <v>361</v>
      </c>
      <c r="I264" s="69"/>
    </row>
    <row r="265" spans="1:9" ht="184.5" x14ac:dyDescent="0.55000000000000004">
      <c r="A265" s="79" t="s">
        <v>1</v>
      </c>
      <c r="B265" s="80"/>
      <c r="C265" s="79"/>
      <c r="D265" s="81">
        <v>1275</v>
      </c>
      <c r="E265" s="82">
        <v>15000</v>
      </c>
      <c r="F265" s="83"/>
      <c r="G265" s="17">
        <f t="shared" si="4"/>
        <v>2428908</v>
      </c>
      <c r="H265" s="84" t="s">
        <v>362</v>
      </c>
      <c r="I265" s="85" t="s">
        <v>363</v>
      </c>
    </row>
    <row r="266" spans="1:9" ht="92.25" x14ac:dyDescent="0.55000000000000004">
      <c r="A266" s="52" t="s">
        <v>1</v>
      </c>
      <c r="B266" s="53">
        <v>45248</v>
      </c>
      <c r="C266" s="52">
        <v>1850</v>
      </c>
      <c r="D266" s="73"/>
      <c r="E266" s="74"/>
      <c r="F266" s="54">
        <v>50000</v>
      </c>
      <c r="G266" s="17">
        <f t="shared" si="4"/>
        <v>2378908</v>
      </c>
      <c r="H266" s="55" t="s">
        <v>24</v>
      </c>
      <c r="I266" s="69" t="s">
        <v>25</v>
      </c>
    </row>
    <row r="267" spans="1:9" ht="184.5" x14ac:dyDescent="0.55000000000000004">
      <c r="A267" s="79" t="s">
        <v>1</v>
      </c>
      <c r="B267" s="80">
        <v>45248</v>
      </c>
      <c r="C267" s="79">
        <v>1851</v>
      </c>
      <c r="D267" s="81"/>
      <c r="E267" s="82"/>
      <c r="F267" s="83">
        <v>4385</v>
      </c>
      <c r="G267" s="17">
        <f t="shared" si="4"/>
        <v>2374523</v>
      </c>
      <c r="H267" s="84" t="s">
        <v>76</v>
      </c>
      <c r="I267" s="85" t="s">
        <v>364</v>
      </c>
    </row>
    <row r="268" spans="1:9" ht="184.5" x14ac:dyDescent="0.55000000000000004">
      <c r="A268" s="52" t="s">
        <v>1</v>
      </c>
      <c r="B268" s="53">
        <v>45248</v>
      </c>
      <c r="C268" s="52">
        <v>1852</v>
      </c>
      <c r="D268" s="73"/>
      <c r="E268" s="74"/>
      <c r="F268" s="54">
        <v>7400</v>
      </c>
      <c r="G268" s="17">
        <f t="shared" si="4"/>
        <v>2367123</v>
      </c>
      <c r="H268" s="55" t="s">
        <v>365</v>
      </c>
      <c r="I268" s="69" t="s">
        <v>366</v>
      </c>
    </row>
    <row r="269" spans="1:9" ht="92.25" x14ac:dyDescent="0.55000000000000004">
      <c r="A269" s="79" t="s">
        <v>1</v>
      </c>
      <c r="B269" s="80">
        <v>45248</v>
      </c>
      <c r="C269" s="79">
        <v>1853</v>
      </c>
      <c r="D269" s="81"/>
      <c r="E269" s="82"/>
      <c r="F269" s="83">
        <v>1000</v>
      </c>
      <c r="G269" s="17">
        <f t="shared" si="4"/>
        <v>2366123</v>
      </c>
      <c r="H269" s="84" t="s">
        <v>367</v>
      </c>
      <c r="I269" s="85" t="s">
        <v>85</v>
      </c>
    </row>
    <row r="270" spans="1:9" ht="92.25" x14ac:dyDescent="0.55000000000000004">
      <c r="A270" s="52" t="s">
        <v>1</v>
      </c>
      <c r="B270" s="53">
        <v>45248</v>
      </c>
      <c r="C270" s="52">
        <v>1854</v>
      </c>
      <c r="D270" s="73"/>
      <c r="E270" s="74"/>
      <c r="F270" s="54">
        <v>8000</v>
      </c>
      <c r="G270" s="17">
        <f t="shared" si="4"/>
        <v>2358123</v>
      </c>
      <c r="H270" s="55" t="s">
        <v>80</v>
      </c>
      <c r="I270" s="69" t="s">
        <v>368</v>
      </c>
    </row>
    <row r="271" spans="1:9" ht="92.25" x14ac:dyDescent="0.55000000000000004">
      <c r="A271" s="79" t="s">
        <v>1</v>
      </c>
      <c r="B271" s="80">
        <v>45248</v>
      </c>
      <c r="C271" s="79">
        <v>1855</v>
      </c>
      <c r="D271" s="81"/>
      <c r="E271" s="82"/>
      <c r="F271" s="83">
        <v>3316</v>
      </c>
      <c r="G271" s="17">
        <f t="shared" si="4"/>
        <v>2354807</v>
      </c>
      <c r="H271" s="84" t="s">
        <v>80</v>
      </c>
      <c r="I271" s="85" t="s">
        <v>369</v>
      </c>
    </row>
    <row r="272" spans="1:9" ht="92.25" x14ac:dyDescent="0.55000000000000004">
      <c r="A272" s="52" t="s">
        <v>1</v>
      </c>
      <c r="B272" s="53">
        <v>45248</v>
      </c>
      <c r="C272" s="52"/>
      <c r="D272" s="73"/>
      <c r="E272" s="74"/>
      <c r="F272" s="54"/>
      <c r="G272" s="17">
        <f t="shared" si="4"/>
        <v>2354807</v>
      </c>
      <c r="H272" s="55"/>
      <c r="I272" s="69"/>
    </row>
    <row r="273" spans="1:9" ht="92.25" x14ac:dyDescent="0.55000000000000004">
      <c r="A273" s="62" t="s">
        <v>1</v>
      </c>
      <c r="B273" s="63">
        <v>45248</v>
      </c>
      <c r="C273" s="62"/>
      <c r="D273" s="75"/>
      <c r="E273" s="76"/>
      <c r="F273" s="64">
        <v>222</v>
      </c>
      <c r="G273" s="17">
        <f t="shared" si="4"/>
        <v>2354585</v>
      </c>
      <c r="H273" s="65" t="s">
        <v>360</v>
      </c>
      <c r="I273" s="77"/>
    </row>
    <row r="274" spans="1:9" ht="105.75" x14ac:dyDescent="0.55000000000000004">
      <c r="A274" s="62" t="s">
        <v>1</v>
      </c>
      <c r="B274" s="63">
        <v>45248</v>
      </c>
      <c r="C274" s="62"/>
      <c r="D274" s="75"/>
      <c r="E274" s="76"/>
      <c r="F274" s="86">
        <v>200</v>
      </c>
      <c r="G274" s="17">
        <f t="shared" si="4"/>
        <v>2354385</v>
      </c>
      <c r="H274" s="65" t="s">
        <v>171</v>
      </c>
      <c r="I274" s="77" t="s">
        <v>360</v>
      </c>
    </row>
    <row r="275" spans="1:9" ht="184.5" x14ac:dyDescent="0.55000000000000004">
      <c r="A275" s="87" t="s">
        <v>0</v>
      </c>
      <c r="B275" s="58">
        <v>45250</v>
      </c>
      <c r="C275" s="57"/>
      <c r="D275" s="70">
        <v>1276</v>
      </c>
      <c r="E275" s="71">
        <v>647000</v>
      </c>
      <c r="F275" s="59"/>
      <c r="G275" s="17">
        <f t="shared" si="4"/>
        <v>3001385</v>
      </c>
      <c r="H275" s="60" t="s">
        <v>370</v>
      </c>
      <c r="I275" s="78" t="s">
        <v>371</v>
      </c>
    </row>
    <row r="276" spans="1:9" ht="92.25" x14ac:dyDescent="0.55000000000000004">
      <c r="A276" s="52" t="s">
        <v>1</v>
      </c>
      <c r="B276" s="53">
        <v>45250</v>
      </c>
      <c r="C276" s="52"/>
      <c r="D276" s="73">
        <v>1277</v>
      </c>
      <c r="E276" s="74">
        <v>0</v>
      </c>
      <c r="F276" s="54"/>
      <c r="G276" s="17">
        <f t="shared" si="4"/>
        <v>3001385</v>
      </c>
      <c r="H276" s="55" t="s">
        <v>15</v>
      </c>
      <c r="I276" s="69"/>
    </row>
    <row r="277" spans="1:9" ht="369" x14ac:dyDescent="0.55000000000000004">
      <c r="A277" s="57" t="s">
        <v>1</v>
      </c>
      <c r="B277" s="58">
        <v>45250</v>
      </c>
      <c r="C277" s="57"/>
      <c r="D277" s="70">
        <v>1278</v>
      </c>
      <c r="E277" s="71">
        <v>75000</v>
      </c>
      <c r="F277" s="59"/>
      <c r="G277" s="17">
        <f t="shared" si="4"/>
        <v>3076385</v>
      </c>
      <c r="H277" s="88" t="s">
        <v>372</v>
      </c>
      <c r="I277" s="78" t="s">
        <v>373</v>
      </c>
    </row>
    <row r="278" spans="1:9" ht="92.25" x14ac:dyDescent="0.55000000000000004">
      <c r="A278" s="52" t="s">
        <v>1</v>
      </c>
      <c r="B278" s="53">
        <v>45250</v>
      </c>
      <c r="C278" s="52"/>
      <c r="D278" s="73" t="s">
        <v>318</v>
      </c>
      <c r="E278" s="74">
        <v>2080</v>
      </c>
      <c r="F278" s="54"/>
      <c r="G278" s="17">
        <f t="shared" si="4"/>
        <v>3078465</v>
      </c>
      <c r="H278" s="55" t="s">
        <v>374</v>
      </c>
      <c r="I278" s="69"/>
    </row>
    <row r="279" spans="1:9" ht="276.75" x14ac:dyDescent="0.55000000000000004">
      <c r="A279" s="57" t="s">
        <v>1</v>
      </c>
      <c r="B279" s="58">
        <v>45250</v>
      </c>
      <c r="C279" s="57"/>
      <c r="D279" s="70" t="s">
        <v>318</v>
      </c>
      <c r="E279" s="71">
        <v>300000</v>
      </c>
      <c r="F279" s="59"/>
      <c r="G279" s="17">
        <f t="shared" si="4"/>
        <v>3378465</v>
      </c>
      <c r="H279" s="88" t="s">
        <v>176</v>
      </c>
      <c r="I279" s="78" t="s">
        <v>375</v>
      </c>
    </row>
    <row r="280" spans="1:9" ht="184.5" x14ac:dyDescent="0.55000000000000004">
      <c r="A280" s="52" t="s">
        <v>1</v>
      </c>
      <c r="B280" s="53">
        <v>45250</v>
      </c>
      <c r="C280" s="52"/>
      <c r="D280" s="73">
        <v>1279</v>
      </c>
      <c r="E280" s="74">
        <v>80000</v>
      </c>
      <c r="F280" s="54"/>
      <c r="G280" s="17">
        <f t="shared" si="4"/>
        <v>3458465</v>
      </c>
      <c r="H280" s="55" t="s">
        <v>376</v>
      </c>
      <c r="I280" s="69" t="s">
        <v>377</v>
      </c>
    </row>
    <row r="281" spans="1:9" ht="276.75" x14ac:dyDescent="0.55000000000000004">
      <c r="A281" s="57" t="s">
        <v>1</v>
      </c>
      <c r="B281" s="58">
        <v>45250</v>
      </c>
      <c r="C281" s="57"/>
      <c r="D281" s="70">
        <v>1280</v>
      </c>
      <c r="E281" s="71">
        <v>87000</v>
      </c>
      <c r="F281" s="59"/>
      <c r="G281" s="17">
        <f t="shared" si="4"/>
        <v>3545465</v>
      </c>
      <c r="H281" s="88" t="s">
        <v>378</v>
      </c>
      <c r="I281" s="78" t="s">
        <v>379</v>
      </c>
    </row>
    <row r="282" spans="1:9" ht="92.25" x14ac:dyDescent="0.55000000000000004">
      <c r="A282" s="52" t="s">
        <v>1</v>
      </c>
      <c r="B282" s="53">
        <v>45250</v>
      </c>
      <c r="C282" s="52"/>
      <c r="D282" s="73">
        <v>1281</v>
      </c>
      <c r="E282" s="74">
        <v>47500</v>
      </c>
      <c r="F282" s="54"/>
      <c r="G282" s="17">
        <f t="shared" si="4"/>
        <v>3592965</v>
      </c>
      <c r="H282" s="55" t="s">
        <v>380</v>
      </c>
      <c r="I282" s="69" t="s">
        <v>381</v>
      </c>
    </row>
    <row r="283" spans="1:9" ht="369" x14ac:dyDescent="0.55000000000000004">
      <c r="A283" s="57" t="s">
        <v>1</v>
      </c>
      <c r="B283" s="58">
        <v>45250</v>
      </c>
      <c r="C283" s="57">
        <v>1856</v>
      </c>
      <c r="D283" s="70"/>
      <c r="E283" s="71"/>
      <c r="F283" s="59">
        <v>10000</v>
      </c>
      <c r="G283" s="17">
        <f t="shared" si="4"/>
        <v>3582965</v>
      </c>
      <c r="H283" s="88" t="s">
        <v>382</v>
      </c>
      <c r="I283" s="78" t="s">
        <v>383</v>
      </c>
    </row>
    <row r="284" spans="1:9" ht="92.25" x14ac:dyDescent="0.55000000000000004">
      <c r="A284" s="52" t="s">
        <v>1</v>
      </c>
      <c r="B284" s="53">
        <v>45250</v>
      </c>
      <c r="C284" s="52">
        <v>1857</v>
      </c>
      <c r="D284" s="73"/>
      <c r="E284" s="74"/>
      <c r="F284" s="54">
        <v>10000</v>
      </c>
      <c r="G284" s="17">
        <f t="shared" si="4"/>
        <v>3572965</v>
      </c>
      <c r="H284" s="55" t="s">
        <v>86</v>
      </c>
      <c r="I284" s="69" t="s">
        <v>25</v>
      </c>
    </row>
    <row r="285" spans="1:9" ht="276.75" x14ac:dyDescent="0.55000000000000004">
      <c r="A285" s="57" t="s">
        <v>1</v>
      </c>
      <c r="B285" s="58">
        <v>45250</v>
      </c>
      <c r="C285" s="57">
        <v>1858</v>
      </c>
      <c r="D285" s="70"/>
      <c r="E285" s="71"/>
      <c r="F285" s="59">
        <v>300000</v>
      </c>
      <c r="G285" s="17">
        <f t="shared" si="4"/>
        <v>3272965</v>
      </c>
      <c r="H285" s="88" t="s">
        <v>176</v>
      </c>
      <c r="I285" s="78" t="s">
        <v>384</v>
      </c>
    </row>
    <row r="286" spans="1:9" ht="92.25" x14ac:dyDescent="0.55000000000000004">
      <c r="A286" s="52" t="s">
        <v>1</v>
      </c>
      <c r="B286" s="53">
        <v>45250</v>
      </c>
      <c r="C286" s="52">
        <v>1859</v>
      </c>
      <c r="D286" s="73"/>
      <c r="E286" s="74"/>
      <c r="F286" s="54">
        <v>50000</v>
      </c>
      <c r="G286" s="17">
        <f t="shared" si="4"/>
        <v>3222965</v>
      </c>
      <c r="H286" s="55" t="s">
        <v>184</v>
      </c>
      <c r="I286" s="69" t="s">
        <v>25</v>
      </c>
    </row>
    <row r="287" spans="1:9" ht="184.5" x14ac:dyDescent="0.55000000000000004">
      <c r="A287" s="57" t="s">
        <v>1</v>
      </c>
      <c r="B287" s="58">
        <v>45250</v>
      </c>
      <c r="C287" s="57">
        <v>1860</v>
      </c>
      <c r="D287" s="70"/>
      <c r="E287" s="71"/>
      <c r="F287" s="59">
        <v>670</v>
      </c>
      <c r="G287" s="17">
        <f t="shared" si="4"/>
        <v>3222295</v>
      </c>
      <c r="H287" s="88" t="s">
        <v>80</v>
      </c>
      <c r="I287" s="78" t="s">
        <v>385</v>
      </c>
    </row>
    <row r="288" spans="1:9" ht="184.5" x14ac:dyDescent="0.55000000000000004">
      <c r="A288" s="52" t="s">
        <v>1</v>
      </c>
      <c r="B288" s="53">
        <v>45250</v>
      </c>
      <c r="C288" s="52">
        <v>1861</v>
      </c>
      <c r="D288" s="73"/>
      <c r="E288" s="74"/>
      <c r="F288" s="54">
        <v>5000</v>
      </c>
      <c r="G288" s="17">
        <f t="shared" si="4"/>
        <v>3217295</v>
      </c>
      <c r="H288" s="55" t="s">
        <v>339</v>
      </c>
      <c r="I288" s="69" t="s">
        <v>386</v>
      </c>
    </row>
    <row r="289" spans="1:9" ht="92.25" x14ac:dyDescent="0.55000000000000004">
      <c r="A289" s="52" t="s">
        <v>1</v>
      </c>
      <c r="B289" s="58">
        <v>45250</v>
      </c>
      <c r="C289" s="52">
        <v>1862</v>
      </c>
      <c r="D289" s="73"/>
      <c r="E289" s="74"/>
      <c r="F289" s="54">
        <v>50000</v>
      </c>
      <c r="G289" s="17">
        <f t="shared" si="4"/>
        <v>3167295</v>
      </c>
      <c r="H289" s="55" t="s">
        <v>86</v>
      </c>
      <c r="I289" s="69" t="s">
        <v>25</v>
      </c>
    </row>
    <row r="290" spans="1:9" ht="92.25" x14ac:dyDescent="0.55000000000000004">
      <c r="A290" s="62" t="s">
        <v>1</v>
      </c>
      <c r="B290" s="53">
        <v>45250</v>
      </c>
      <c r="C290" s="62"/>
      <c r="D290" s="75"/>
      <c r="E290" s="76"/>
      <c r="F290" s="64">
        <v>1500</v>
      </c>
      <c r="G290" s="17">
        <f t="shared" si="4"/>
        <v>3165795</v>
      </c>
      <c r="H290" s="65" t="s">
        <v>80</v>
      </c>
      <c r="I290" s="77" t="s">
        <v>360</v>
      </c>
    </row>
    <row r="291" spans="1:9" ht="92.25" x14ac:dyDescent="0.55000000000000004">
      <c r="A291" s="62" t="s">
        <v>1</v>
      </c>
      <c r="B291" s="58">
        <v>45250</v>
      </c>
      <c r="C291" s="62"/>
      <c r="D291" s="75"/>
      <c r="E291" s="76"/>
      <c r="F291" s="64">
        <v>122</v>
      </c>
      <c r="G291" s="17">
        <f t="shared" si="4"/>
        <v>3165673</v>
      </c>
      <c r="H291" s="65" t="s">
        <v>360</v>
      </c>
      <c r="I291" s="77" t="s">
        <v>360</v>
      </c>
    </row>
    <row r="292" spans="1:9" ht="92.25" x14ac:dyDescent="0.55000000000000004">
      <c r="A292" s="62" t="s">
        <v>1</v>
      </c>
      <c r="B292" s="53">
        <v>45250</v>
      </c>
      <c r="C292" s="62"/>
      <c r="D292" s="75"/>
      <c r="E292" s="76"/>
      <c r="F292" s="64">
        <v>200</v>
      </c>
      <c r="G292" s="17">
        <f t="shared" si="4"/>
        <v>3165473</v>
      </c>
      <c r="H292" s="65" t="s">
        <v>171</v>
      </c>
      <c r="I292" s="77" t="s">
        <v>360</v>
      </c>
    </row>
    <row r="293" spans="1:9" s="124" customFormat="1" ht="92.25" x14ac:dyDescent="1.35">
      <c r="A293" s="89" t="s">
        <v>1</v>
      </c>
      <c r="B293" s="90">
        <v>45251</v>
      </c>
      <c r="C293" s="89"/>
      <c r="D293" s="91">
        <v>1282</v>
      </c>
      <c r="E293" s="92">
        <v>250000</v>
      </c>
      <c r="F293" s="93"/>
      <c r="G293" s="17">
        <f t="shared" si="4"/>
        <v>3415473</v>
      </c>
      <c r="H293" s="94" t="s">
        <v>322</v>
      </c>
      <c r="I293" s="95" t="s">
        <v>387</v>
      </c>
    </row>
    <row r="294" spans="1:9" s="124" customFormat="1" ht="184.5" x14ac:dyDescent="1.35">
      <c r="A294" s="96" t="s">
        <v>1</v>
      </c>
      <c r="B294" s="97">
        <v>45251</v>
      </c>
      <c r="C294" s="96"/>
      <c r="D294" s="98">
        <v>1283</v>
      </c>
      <c r="E294" s="99">
        <v>90000</v>
      </c>
      <c r="F294" s="100"/>
      <c r="G294" s="17">
        <f t="shared" si="4"/>
        <v>3505473</v>
      </c>
      <c r="H294" s="101" t="s">
        <v>388</v>
      </c>
      <c r="I294" s="102" t="s">
        <v>389</v>
      </c>
    </row>
    <row r="295" spans="1:9" s="124" customFormat="1" ht="92.25" x14ac:dyDescent="1.35">
      <c r="A295" s="89" t="s">
        <v>1</v>
      </c>
      <c r="B295" s="90">
        <v>45251</v>
      </c>
      <c r="C295" s="89"/>
      <c r="D295" s="91"/>
      <c r="E295" s="92">
        <v>3340</v>
      </c>
      <c r="F295" s="93"/>
      <c r="G295" s="17">
        <f t="shared" si="4"/>
        <v>3508813</v>
      </c>
      <c r="H295" s="94" t="s">
        <v>137</v>
      </c>
      <c r="I295" s="95"/>
    </row>
    <row r="296" spans="1:9" s="124" customFormat="1" ht="92.25" x14ac:dyDescent="1.35">
      <c r="A296" s="96" t="s">
        <v>1</v>
      </c>
      <c r="B296" s="97">
        <v>45251</v>
      </c>
      <c r="C296" s="96">
        <v>1863</v>
      </c>
      <c r="D296" s="98"/>
      <c r="E296" s="99"/>
      <c r="F296" s="100">
        <v>500</v>
      </c>
      <c r="G296" s="17">
        <f t="shared" si="4"/>
        <v>3508313</v>
      </c>
      <c r="H296" s="101" t="s">
        <v>205</v>
      </c>
      <c r="I296" s="102" t="s">
        <v>85</v>
      </c>
    </row>
    <row r="297" spans="1:9" s="124" customFormat="1" ht="92.25" x14ac:dyDescent="1.35">
      <c r="A297" s="89" t="s">
        <v>1</v>
      </c>
      <c r="B297" s="90">
        <v>45251</v>
      </c>
      <c r="C297" s="89">
        <v>1864</v>
      </c>
      <c r="D297" s="91"/>
      <c r="E297" s="92"/>
      <c r="F297" s="93">
        <v>100000</v>
      </c>
      <c r="G297" s="17">
        <f t="shared" si="4"/>
        <v>3408313</v>
      </c>
      <c r="H297" s="94" t="s">
        <v>24</v>
      </c>
      <c r="I297" s="95" t="s">
        <v>25</v>
      </c>
    </row>
    <row r="298" spans="1:9" s="124" customFormat="1" ht="276.75" x14ac:dyDescent="1.35">
      <c r="A298" s="96" t="s">
        <v>1</v>
      </c>
      <c r="B298" s="97">
        <v>45251</v>
      </c>
      <c r="C298" s="96">
        <v>1865</v>
      </c>
      <c r="D298" s="98"/>
      <c r="E298" s="99"/>
      <c r="F298" s="100">
        <v>27750</v>
      </c>
      <c r="G298" s="17">
        <f t="shared" si="4"/>
        <v>3380563</v>
      </c>
      <c r="H298" s="101" t="s">
        <v>390</v>
      </c>
      <c r="I298" s="102" t="s">
        <v>391</v>
      </c>
    </row>
    <row r="299" spans="1:9" s="124" customFormat="1" ht="92.25" x14ac:dyDescent="1.35">
      <c r="A299" s="89" t="s">
        <v>1</v>
      </c>
      <c r="B299" s="90">
        <v>45251</v>
      </c>
      <c r="C299" s="89">
        <v>1866</v>
      </c>
      <c r="D299" s="91"/>
      <c r="E299" s="92"/>
      <c r="F299" s="93">
        <v>500</v>
      </c>
      <c r="G299" s="17">
        <f t="shared" si="4"/>
        <v>3380063</v>
      </c>
      <c r="H299" s="94" t="s">
        <v>392</v>
      </c>
      <c r="I299" s="95" t="s">
        <v>393</v>
      </c>
    </row>
    <row r="300" spans="1:9" s="124" customFormat="1" ht="92.25" x14ac:dyDescent="1.35">
      <c r="A300" s="96" t="s">
        <v>1</v>
      </c>
      <c r="B300" s="97">
        <v>45251</v>
      </c>
      <c r="C300" s="96">
        <v>1867</v>
      </c>
      <c r="D300" s="98"/>
      <c r="E300" s="99"/>
      <c r="F300" s="100">
        <v>5000</v>
      </c>
      <c r="G300" s="17">
        <f t="shared" si="4"/>
        <v>3375063</v>
      </c>
      <c r="H300" s="101" t="s">
        <v>101</v>
      </c>
      <c r="I300" s="102" t="s">
        <v>219</v>
      </c>
    </row>
    <row r="301" spans="1:9" s="124" customFormat="1" ht="92.25" x14ac:dyDescent="1.35">
      <c r="A301" s="89" t="s">
        <v>1</v>
      </c>
      <c r="B301" s="90">
        <v>45251</v>
      </c>
      <c r="C301" s="89">
        <v>1868</v>
      </c>
      <c r="D301" s="91"/>
      <c r="E301" s="92"/>
      <c r="F301" s="93">
        <v>4335</v>
      </c>
      <c r="G301" s="17">
        <f t="shared" si="4"/>
        <v>3370728</v>
      </c>
      <c r="H301" s="94" t="s">
        <v>394</v>
      </c>
      <c r="I301" s="95" t="s">
        <v>395</v>
      </c>
    </row>
    <row r="302" spans="1:9" s="124" customFormat="1" ht="184.5" x14ac:dyDescent="1.35">
      <c r="A302" s="96" t="s">
        <v>1</v>
      </c>
      <c r="B302" s="97">
        <v>45251</v>
      </c>
      <c r="C302" s="96">
        <v>1869</v>
      </c>
      <c r="D302" s="98"/>
      <c r="E302" s="99"/>
      <c r="F302" s="100">
        <v>1000</v>
      </c>
      <c r="G302" s="17">
        <f t="shared" si="4"/>
        <v>3369728</v>
      </c>
      <c r="H302" s="101" t="s">
        <v>339</v>
      </c>
      <c r="I302" s="102" t="s">
        <v>396</v>
      </c>
    </row>
    <row r="303" spans="1:9" s="124" customFormat="1" ht="92.25" x14ac:dyDescent="1.35">
      <c r="A303" s="89" t="s">
        <v>1</v>
      </c>
      <c r="B303" s="90">
        <v>45251</v>
      </c>
      <c r="C303" s="89">
        <v>1870</v>
      </c>
      <c r="D303" s="91"/>
      <c r="E303" s="92"/>
      <c r="F303" s="93">
        <v>20830</v>
      </c>
      <c r="G303" s="17">
        <f t="shared" si="4"/>
        <v>3348898</v>
      </c>
      <c r="H303" s="94" t="s">
        <v>397</v>
      </c>
      <c r="I303" s="95" t="s">
        <v>398</v>
      </c>
    </row>
    <row r="304" spans="1:9" s="124" customFormat="1" ht="92.25" x14ac:dyDescent="1.35">
      <c r="A304" s="96" t="s">
        <v>1</v>
      </c>
      <c r="B304" s="97">
        <v>45252</v>
      </c>
      <c r="C304" s="96">
        <v>1871</v>
      </c>
      <c r="D304" s="98"/>
      <c r="E304" s="99"/>
      <c r="F304" s="100">
        <v>50000</v>
      </c>
      <c r="G304" s="17">
        <f t="shared" si="4"/>
        <v>3298898</v>
      </c>
      <c r="H304" s="101" t="s">
        <v>339</v>
      </c>
      <c r="I304" s="102" t="s">
        <v>17</v>
      </c>
    </row>
    <row r="305" spans="1:9" s="124" customFormat="1" ht="92.25" x14ac:dyDescent="1.35">
      <c r="A305" s="103" t="s">
        <v>1</v>
      </c>
      <c r="B305" s="104">
        <v>45251</v>
      </c>
      <c r="C305" s="103"/>
      <c r="D305" s="105"/>
      <c r="E305" s="106">
        <f>1500+122+200</f>
        <v>1822</v>
      </c>
      <c r="F305" s="107"/>
      <c r="G305" s="17">
        <f t="shared" si="4"/>
        <v>3300720</v>
      </c>
      <c r="H305" s="108" t="s">
        <v>399</v>
      </c>
      <c r="I305" s="109"/>
    </row>
    <row r="306" spans="1:9" s="124" customFormat="1" ht="92.25" x14ac:dyDescent="1.35">
      <c r="A306" s="103" t="s">
        <v>1</v>
      </c>
      <c r="B306" s="104">
        <v>45251</v>
      </c>
      <c r="C306" s="103"/>
      <c r="D306" s="105"/>
      <c r="E306" s="106"/>
      <c r="F306" s="107">
        <v>122</v>
      </c>
      <c r="G306" s="17">
        <f t="shared" si="4"/>
        <v>3300598</v>
      </c>
      <c r="H306" s="108" t="s">
        <v>360</v>
      </c>
      <c r="I306" s="109" t="s">
        <v>360</v>
      </c>
    </row>
    <row r="307" spans="1:9" s="124" customFormat="1" ht="92.25" x14ac:dyDescent="1.35">
      <c r="A307" s="103" t="s">
        <v>1</v>
      </c>
      <c r="B307" s="104">
        <v>45251</v>
      </c>
      <c r="C307" s="103"/>
      <c r="D307" s="105"/>
      <c r="E307" s="106"/>
      <c r="F307" s="107">
        <v>200</v>
      </c>
      <c r="G307" s="17">
        <f t="shared" si="4"/>
        <v>3300398</v>
      </c>
      <c r="H307" s="108" t="s">
        <v>171</v>
      </c>
      <c r="I307" s="109" t="s">
        <v>360</v>
      </c>
    </row>
    <row r="308" spans="1:9" s="124" customFormat="1" ht="92.25" x14ac:dyDescent="1.35">
      <c r="A308" s="89" t="s">
        <v>1</v>
      </c>
      <c r="B308" s="90">
        <v>45252</v>
      </c>
      <c r="C308" s="89"/>
      <c r="D308" s="91"/>
      <c r="E308" s="106">
        <f>150000+200000</f>
        <v>350000</v>
      </c>
      <c r="F308" s="93"/>
      <c r="G308" s="17">
        <f t="shared" si="4"/>
        <v>3650398</v>
      </c>
      <c r="H308" s="108" t="s">
        <v>400</v>
      </c>
      <c r="I308" s="95" t="s">
        <v>401</v>
      </c>
    </row>
    <row r="309" spans="1:9" s="124" customFormat="1" ht="92.25" x14ac:dyDescent="1.35">
      <c r="A309" s="96" t="s">
        <v>1</v>
      </c>
      <c r="B309" s="90">
        <v>45252</v>
      </c>
      <c r="C309" s="96"/>
      <c r="D309" s="98"/>
      <c r="E309" s="99">
        <v>50000</v>
      </c>
      <c r="F309" s="100"/>
      <c r="G309" s="17">
        <f t="shared" si="4"/>
        <v>3700398</v>
      </c>
      <c r="H309" s="101" t="s">
        <v>402</v>
      </c>
      <c r="I309" s="102"/>
    </row>
    <row r="310" spans="1:9" s="124" customFormat="1" ht="92.25" x14ac:dyDescent="1.35">
      <c r="A310" s="96" t="s">
        <v>1</v>
      </c>
      <c r="B310" s="90">
        <v>45252</v>
      </c>
      <c r="C310" s="96"/>
      <c r="D310" s="98"/>
      <c r="E310" s="99">
        <v>2762</v>
      </c>
      <c r="F310" s="100"/>
      <c r="G310" s="17">
        <f t="shared" si="4"/>
        <v>3703160</v>
      </c>
      <c r="H310" s="101" t="s">
        <v>403</v>
      </c>
      <c r="I310" s="102"/>
    </row>
    <row r="311" spans="1:9" s="124" customFormat="1" ht="92.25" x14ac:dyDescent="1.35">
      <c r="A311" s="96" t="s">
        <v>1</v>
      </c>
      <c r="B311" s="90">
        <v>45252</v>
      </c>
      <c r="C311" s="96"/>
      <c r="D311" s="98"/>
      <c r="E311" s="99">
        <v>1350000</v>
      </c>
      <c r="F311" s="100"/>
      <c r="G311" s="17">
        <f t="shared" si="4"/>
        <v>5053160</v>
      </c>
      <c r="H311" s="101" t="s">
        <v>36</v>
      </c>
      <c r="I311" s="102"/>
    </row>
    <row r="312" spans="1:9" s="124" customFormat="1" ht="92.25" x14ac:dyDescent="1.35">
      <c r="A312" s="96" t="s">
        <v>1</v>
      </c>
      <c r="B312" s="90">
        <v>45252</v>
      </c>
      <c r="C312" s="96"/>
      <c r="D312" s="98"/>
      <c r="E312" s="106">
        <v>35000</v>
      </c>
      <c r="F312" s="100"/>
      <c r="G312" s="17">
        <f t="shared" si="4"/>
        <v>5088160</v>
      </c>
      <c r="H312" s="108" t="s">
        <v>400</v>
      </c>
      <c r="I312" s="102" t="s">
        <v>404</v>
      </c>
    </row>
    <row r="313" spans="1:9" s="124" customFormat="1" ht="92.25" x14ac:dyDescent="1.35">
      <c r="A313" s="110" t="s">
        <v>0</v>
      </c>
      <c r="B313" s="90">
        <v>45252</v>
      </c>
      <c r="C313" s="110"/>
      <c r="D313" s="110">
        <v>1284</v>
      </c>
      <c r="E313" s="111">
        <v>24525</v>
      </c>
      <c r="F313" s="111"/>
      <c r="G313" s="17">
        <f t="shared" si="4"/>
        <v>5112685</v>
      </c>
      <c r="H313" s="112" t="s">
        <v>405</v>
      </c>
      <c r="I313" s="113" t="s">
        <v>406</v>
      </c>
    </row>
    <row r="314" spans="1:9" s="124" customFormat="1" ht="184.5" x14ac:dyDescent="1.35">
      <c r="A314" s="110" t="s">
        <v>0</v>
      </c>
      <c r="B314" s="90">
        <v>45252</v>
      </c>
      <c r="C314" s="110"/>
      <c r="D314" s="110">
        <v>1285</v>
      </c>
      <c r="E314" s="111">
        <v>63000</v>
      </c>
      <c r="F314" s="111"/>
      <c r="G314" s="17">
        <f t="shared" si="4"/>
        <v>5175685</v>
      </c>
      <c r="H314" s="112" t="s">
        <v>407</v>
      </c>
      <c r="I314" s="113" t="s">
        <v>408</v>
      </c>
    </row>
    <row r="315" spans="1:9" s="124" customFormat="1" ht="92.25" x14ac:dyDescent="1.35">
      <c r="A315" s="110" t="s">
        <v>0</v>
      </c>
      <c r="B315" s="90">
        <v>45252</v>
      </c>
      <c r="C315" s="110"/>
      <c r="D315" s="110">
        <v>1286</v>
      </c>
      <c r="E315" s="111">
        <v>130000</v>
      </c>
      <c r="F315" s="111"/>
      <c r="G315" s="17">
        <f t="shared" si="4"/>
        <v>5305685</v>
      </c>
      <c r="H315" s="112" t="s">
        <v>69</v>
      </c>
      <c r="I315" s="113" t="s">
        <v>409</v>
      </c>
    </row>
    <row r="316" spans="1:9" s="124" customFormat="1" ht="184.5" x14ac:dyDescent="1.35">
      <c r="A316" s="96" t="s">
        <v>1</v>
      </c>
      <c r="B316" s="90">
        <v>45252</v>
      </c>
      <c r="C316" s="96"/>
      <c r="D316" s="98">
        <v>1287</v>
      </c>
      <c r="E316" s="99">
        <v>70000</v>
      </c>
      <c r="F316" s="100"/>
      <c r="G316" s="17">
        <f t="shared" si="4"/>
        <v>5375685</v>
      </c>
      <c r="H316" s="101" t="s">
        <v>410</v>
      </c>
      <c r="I316" s="102" t="s">
        <v>411</v>
      </c>
    </row>
    <row r="317" spans="1:9" s="124" customFormat="1" ht="184.5" x14ac:dyDescent="1.35">
      <c r="A317" s="96" t="s">
        <v>1</v>
      </c>
      <c r="B317" s="90">
        <v>45252</v>
      </c>
      <c r="C317" s="96"/>
      <c r="D317" s="98">
        <v>1288</v>
      </c>
      <c r="E317" s="99">
        <v>105000</v>
      </c>
      <c r="F317" s="100"/>
      <c r="G317" s="17">
        <f t="shared" si="4"/>
        <v>5480685</v>
      </c>
      <c r="H317" s="101" t="s">
        <v>412</v>
      </c>
      <c r="I317" s="102" t="s">
        <v>413</v>
      </c>
    </row>
    <row r="318" spans="1:9" s="124" customFormat="1" ht="92.25" x14ac:dyDescent="1.35">
      <c r="A318" s="96" t="s">
        <v>1</v>
      </c>
      <c r="B318" s="90">
        <v>45252</v>
      </c>
      <c r="C318" s="96"/>
      <c r="D318" s="98">
        <v>1289</v>
      </c>
      <c r="E318" s="99">
        <v>1500000</v>
      </c>
      <c r="F318" s="100"/>
      <c r="G318" s="17">
        <f t="shared" si="4"/>
        <v>6980685</v>
      </c>
      <c r="H318" s="101" t="s">
        <v>414</v>
      </c>
      <c r="I318" s="102" t="s">
        <v>415</v>
      </c>
    </row>
    <row r="319" spans="1:9" s="124" customFormat="1" ht="92.25" x14ac:dyDescent="1.35">
      <c r="A319" s="110" t="s">
        <v>0</v>
      </c>
      <c r="B319" s="90">
        <v>45252</v>
      </c>
      <c r="C319" s="96"/>
      <c r="D319" s="98">
        <v>1290</v>
      </c>
      <c r="E319" s="99">
        <v>600000</v>
      </c>
      <c r="F319" s="100"/>
      <c r="G319" s="17">
        <f t="shared" si="4"/>
        <v>7580685</v>
      </c>
      <c r="H319" s="101" t="s">
        <v>414</v>
      </c>
      <c r="I319" s="102" t="s">
        <v>415</v>
      </c>
    </row>
    <row r="320" spans="1:9" s="124" customFormat="1" ht="92.25" x14ac:dyDescent="1.35">
      <c r="A320" s="96" t="s">
        <v>1</v>
      </c>
      <c r="B320" s="90">
        <v>45252</v>
      </c>
      <c r="C320" s="96"/>
      <c r="D320" s="98"/>
      <c r="E320" s="99">
        <v>500000</v>
      </c>
      <c r="F320" s="100"/>
      <c r="G320" s="17">
        <f t="shared" si="4"/>
        <v>8080685</v>
      </c>
      <c r="H320" s="101" t="s">
        <v>416</v>
      </c>
      <c r="I320" s="102" t="s">
        <v>417</v>
      </c>
    </row>
    <row r="321" spans="1:9" s="124" customFormat="1" ht="184.5" x14ac:dyDescent="1.35">
      <c r="A321" s="96" t="s">
        <v>1</v>
      </c>
      <c r="B321" s="90">
        <v>45252</v>
      </c>
      <c r="C321" s="96"/>
      <c r="D321" s="98"/>
      <c r="E321" s="99">
        <v>1300000</v>
      </c>
      <c r="F321" s="100"/>
      <c r="G321" s="17">
        <f t="shared" si="4"/>
        <v>9380685</v>
      </c>
      <c r="H321" s="101" t="s">
        <v>212</v>
      </c>
      <c r="I321" s="102" t="s">
        <v>418</v>
      </c>
    </row>
    <row r="322" spans="1:9" s="124" customFormat="1" ht="184.5" x14ac:dyDescent="1.35">
      <c r="A322" s="96" t="s">
        <v>1</v>
      </c>
      <c r="B322" s="90">
        <v>45252</v>
      </c>
      <c r="C322" s="96"/>
      <c r="D322" s="98">
        <v>1291</v>
      </c>
      <c r="E322" s="99">
        <v>46000</v>
      </c>
      <c r="F322" s="100"/>
      <c r="G322" s="17">
        <f t="shared" si="4"/>
        <v>9426685</v>
      </c>
      <c r="H322" s="101" t="s">
        <v>419</v>
      </c>
      <c r="I322" s="102" t="s">
        <v>420</v>
      </c>
    </row>
    <row r="323" spans="1:9" s="124" customFormat="1" ht="92.25" x14ac:dyDescent="1.35">
      <c r="A323" s="96" t="s">
        <v>1</v>
      </c>
      <c r="B323" s="90">
        <v>45252</v>
      </c>
      <c r="C323" s="96">
        <v>1872</v>
      </c>
      <c r="D323" s="98"/>
      <c r="E323" s="99"/>
      <c r="F323" s="100">
        <v>8000</v>
      </c>
      <c r="G323" s="17">
        <f t="shared" si="4"/>
        <v>9418685</v>
      </c>
      <c r="H323" s="101" t="s">
        <v>105</v>
      </c>
      <c r="I323" s="102" t="s">
        <v>85</v>
      </c>
    </row>
    <row r="324" spans="1:9" s="124" customFormat="1" ht="92.25" x14ac:dyDescent="1.35">
      <c r="A324" s="89" t="s">
        <v>1</v>
      </c>
      <c r="B324" s="90">
        <v>45252</v>
      </c>
      <c r="C324" s="89">
        <v>1873</v>
      </c>
      <c r="D324" s="91"/>
      <c r="E324" s="92"/>
      <c r="F324" s="93">
        <v>500</v>
      </c>
      <c r="G324" s="17">
        <f t="shared" si="4"/>
        <v>9418185</v>
      </c>
      <c r="H324" s="94" t="s">
        <v>171</v>
      </c>
      <c r="I324" s="95" t="s">
        <v>85</v>
      </c>
    </row>
    <row r="325" spans="1:9" s="124" customFormat="1" ht="92.25" x14ac:dyDescent="1.35">
      <c r="A325" s="96" t="s">
        <v>1</v>
      </c>
      <c r="B325" s="90">
        <v>45252</v>
      </c>
      <c r="C325" s="96">
        <v>1874</v>
      </c>
      <c r="D325" s="98"/>
      <c r="E325" s="99"/>
      <c r="F325" s="100">
        <v>200</v>
      </c>
      <c r="G325" s="17">
        <f t="shared" ref="G325:G332" si="5">G324+E325-F325</f>
        <v>9417985</v>
      </c>
      <c r="H325" s="101" t="s">
        <v>421</v>
      </c>
      <c r="I325" s="102" t="s">
        <v>85</v>
      </c>
    </row>
    <row r="326" spans="1:9" s="124" customFormat="1" ht="92.25" x14ac:dyDescent="1.35">
      <c r="A326" s="96" t="s">
        <v>1</v>
      </c>
      <c r="B326" s="90">
        <v>45252</v>
      </c>
      <c r="C326" s="96">
        <v>1875</v>
      </c>
      <c r="D326" s="98"/>
      <c r="E326" s="99"/>
      <c r="F326" s="99">
        <v>500000</v>
      </c>
      <c r="G326" s="17">
        <f t="shared" si="5"/>
        <v>8917985</v>
      </c>
      <c r="H326" s="101" t="s">
        <v>416</v>
      </c>
      <c r="I326" s="102" t="s">
        <v>417</v>
      </c>
    </row>
    <row r="327" spans="1:9" s="124" customFormat="1" ht="184.5" x14ac:dyDescent="1.35">
      <c r="A327" s="96" t="s">
        <v>1</v>
      </c>
      <c r="B327" s="90">
        <v>45252</v>
      </c>
      <c r="C327" s="96">
        <v>1876</v>
      </c>
      <c r="D327" s="98"/>
      <c r="E327" s="99"/>
      <c r="F327" s="99">
        <v>1300000</v>
      </c>
      <c r="G327" s="17">
        <f t="shared" si="5"/>
        <v>7617985</v>
      </c>
      <c r="H327" s="101" t="s">
        <v>212</v>
      </c>
      <c r="I327" s="102" t="s">
        <v>418</v>
      </c>
    </row>
    <row r="328" spans="1:9" s="124" customFormat="1" ht="92.25" x14ac:dyDescent="1.35">
      <c r="A328" s="103" t="s">
        <v>1</v>
      </c>
      <c r="B328" s="90">
        <v>45252</v>
      </c>
      <c r="C328" s="103"/>
      <c r="D328" s="105"/>
      <c r="E328" s="106">
        <v>322</v>
      </c>
      <c r="F328" s="107"/>
      <c r="G328" s="17">
        <f t="shared" si="5"/>
        <v>7618307</v>
      </c>
      <c r="H328" s="108" t="s">
        <v>399</v>
      </c>
      <c r="I328" s="109"/>
    </row>
    <row r="329" spans="1:9" s="124" customFormat="1" ht="92.25" x14ac:dyDescent="1.35">
      <c r="A329" s="103" t="s">
        <v>1</v>
      </c>
      <c r="B329" s="90">
        <v>45252</v>
      </c>
      <c r="C329" s="103"/>
      <c r="D329" s="105"/>
      <c r="E329" s="106"/>
      <c r="F329" s="107">
        <v>3000000</v>
      </c>
      <c r="G329" s="17">
        <f t="shared" si="5"/>
        <v>4618307</v>
      </c>
      <c r="H329" s="108" t="s">
        <v>16</v>
      </c>
      <c r="I329" s="109"/>
    </row>
    <row r="330" spans="1:9" s="124" customFormat="1" ht="92.25" x14ac:dyDescent="1.35">
      <c r="A330" s="103" t="s">
        <v>1</v>
      </c>
      <c r="B330" s="90">
        <v>45252</v>
      </c>
      <c r="C330" s="103"/>
      <c r="D330" s="105"/>
      <c r="E330" s="106"/>
      <c r="F330" s="107">
        <v>122</v>
      </c>
      <c r="G330" s="17">
        <f t="shared" si="5"/>
        <v>4618185</v>
      </c>
      <c r="H330" s="108" t="s">
        <v>340</v>
      </c>
      <c r="I330" s="109"/>
    </row>
    <row r="331" spans="1:9" s="124" customFormat="1" ht="92.25" x14ac:dyDescent="1.35">
      <c r="A331" s="103" t="s">
        <v>1</v>
      </c>
      <c r="B331" s="90">
        <v>45252</v>
      </c>
      <c r="C331" s="103"/>
      <c r="D331" s="105"/>
      <c r="E331" s="106"/>
      <c r="F331" s="107">
        <v>500000</v>
      </c>
      <c r="G331" s="17">
        <f t="shared" si="5"/>
        <v>4118185</v>
      </c>
      <c r="H331" s="108" t="s">
        <v>422</v>
      </c>
      <c r="I331" s="109" t="s">
        <v>423</v>
      </c>
    </row>
    <row r="332" spans="1:9" s="124" customFormat="1" ht="92.25" x14ac:dyDescent="1.35">
      <c r="A332" s="103" t="s">
        <v>1</v>
      </c>
      <c r="B332" s="90">
        <v>45252</v>
      </c>
      <c r="C332" s="103"/>
      <c r="D332" s="105"/>
      <c r="E332" s="106"/>
      <c r="F332" s="107">
        <v>1100</v>
      </c>
      <c r="G332" s="17">
        <f t="shared" si="5"/>
        <v>4117085</v>
      </c>
      <c r="H332" s="108" t="s">
        <v>424</v>
      </c>
      <c r="I332" s="109"/>
    </row>
  </sheetData>
  <conditionalFormatting sqref="A1">
    <cfRule type="cellIs" dxfId="49" priority="42" operator="equal">
      <formula>#REF!</formula>
    </cfRule>
  </conditionalFormatting>
  <conditionalFormatting sqref="A2:A3 A10:A28">
    <cfRule type="cellIs" dxfId="48" priority="44" operator="equal">
      <formula>#REF!</formula>
    </cfRule>
  </conditionalFormatting>
  <conditionalFormatting sqref="A4:A9">
    <cfRule type="cellIs" dxfId="47" priority="40" operator="equal">
      <formula>#REF!</formula>
    </cfRule>
  </conditionalFormatting>
  <conditionalFormatting sqref="B1">
    <cfRule type="cellIs" dxfId="46" priority="41" operator="equal">
      <formula>#REF!</formula>
    </cfRule>
  </conditionalFormatting>
  <conditionalFormatting sqref="C2:D2">
    <cfRule type="duplicateValues" dxfId="45" priority="43"/>
  </conditionalFormatting>
  <conditionalFormatting sqref="A29:A44">
    <cfRule type="cellIs" dxfId="40" priority="37" operator="equal">
      <formula>#REF!</formula>
    </cfRule>
  </conditionalFormatting>
  <conditionalFormatting sqref="A45:A46">
    <cfRule type="cellIs" dxfId="39" priority="36" operator="equal">
      <formula>#REF!</formula>
    </cfRule>
  </conditionalFormatting>
  <conditionalFormatting sqref="A47:A48">
    <cfRule type="cellIs" dxfId="38" priority="35" operator="equal">
      <formula>#REF!</formula>
    </cfRule>
  </conditionalFormatting>
  <conditionalFormatting sqref="A49:A69">
    <cfRule type="cellIs" dxfId="37" priority="34" operator="equal">
      <formula>#REF!</formula>
    </cfRule>
  </conditionalFormatting>
  <conditionalFormatting sqref="A70:A71">
    <cfRule type="cellIs" dxfId="36" priority="33" operator="equal">
      <formula>#REF!</formula>
    </cfRule>
  </conditionalFormatting>
  <conditionalFormatting sqref="A72:A85">
    <cfRule type="cellIs" dxfId="35" priority="32" operator="equal">
      <formula>#REF!</formula>
    </cfRule>
  </conditionalFormatting>
  <conditionalFormatting sqref="A86:A87">
    <cfRule type="cellIs" dxfId="34" priority="31" operator="equal">
      <formula>#REF!</formula>
    </cfRule>
  </conditionalFormatting>
  <conditionalFormatting sqref="A88:A100">
    <cfRule type="cellIs" dxfId="33" priority="30" operator="equal">
      <formula>#REF!</formula>
    </cfRule>
  </conditionalFormatting>
  <conditionalFormatting sqref="A112">
    <cfRule type="cellIs" dxfId="32" priority="28" operator="equal">
      <formula>#REF!</formula>
    </cfRule>
  </conditionalFormatting>
  <conditionalFormatting sqref="A101:A102">
    <cfRule type="cellIs" dxfId="31" priority="29" operator="equal">
      <formula>#REF!</formula>
    </cfRule>
  </conditionalFormatting>
  <conditionalFormatting sqref="A103:A111">
    <cfRule type="cellIs" dxfId="30" priority="27" operator="equal">
      <formula>#REF!</formula>
    </cfRule>
  </conditionalFormatting>
  <conditionalFormatting sqref="A113:A114">
    <cfRule type="cellIs" dxfId="29" priority="26" operator="equal">
      <formula>#REF!</formula>
    </cfRule>
  </conditionalFormatting>
  <conditionalFormatting sqref="A115:A127">
    <cfRule type="cellIs" dxfId="28" priority="25" operator="equal">
      <formula>#REF!</formula>
    </cfRule>
  </conditionalFormatting>
  <conditionalFormatting sqref="A139">
    <cfRule type="cellIs" dxfId="27" priority="24" operator="equal">
      <formula>#REF!</formula>
    </cfRule>
  </conditionalFormatting>
  <conditionalFormatting sqref="A128:A138">
    <cfRule type="cellIs" dxfId="26" priority="23" operator="equal">
      <formula>#REF!</formula>
    </cfRule>
  </conditionalFormatting>
  <conditionalFormatting sqref="A158">
    <cfRule type="cellIs" dxfId="25" priority="22" operator="equal">
      <formula>#REF!</formula>
    </cfRule>
  </conditionalFormatting>
  <conditionalFormatting sqref="A140:A157">
    <cfRule type="cellIs" dxfId="24" priority="21" operator="equal">
      <formula>#REF!</formula>
    </cfRule>
  </conditionalFormatting>
  <conditionalFormatting sqref="A169">
    <cfRule type="cellIs" dxfId="23" priority="20" operator="equal">
      <formula>#REF!</formula>
    </cfRule>
  </conditionalFormatting>
  <conditionalFormatting sqref="A159:A168">
    <cfRule type="cellIs" dxfId="22" priority="19" operator="equal">
      <formula>#REF!</formula>
    </cfRule>
  </conditionalFormatting>
  <conditionalFormatting sqref="A172:A185">
    <cfRule type="cellIs" dxfId="21" priority="18" operator="equal">
      <formula>#REF!</formula>
    </cfRule>
  </conditionalFormatting>
  <conditionalFormatting sqref="A170:A171">
    <cfRule type="cellIs" dxfId="20" priority="17" operator="equal">
      <formula>#REF!</formula>
    </cfRule>
  </conditionalFormatting>
  <conditionalFormatting sqref="A188:A200">
    <cfRule type="cellIs" dxfId="19" priority="16" operator="equal">
      <formula>#REF!</formula>
    </cfRule>
  </conditionalFormatting>
  <conditionalFormatting sqref="A186:A187">
    <cfRule type="cellIs" dxfId="18" priority="15" operator="equal">
      <formula>#REF!</formula>
    </cfRule>
  </conditionalFormatting>
  <conditionalFormatting sqref="A204:A216">
    <cfRule type="cellIs" dxfId="15" priority="14" operator="equal">
      <formula>#REF!</formula>
    </cfRule>
  </conditionalFormatting>
  <conditionalFormatting sqref="A201:A203">
    <cfRule type="cellIs" dxfId="14" priority="13" operator="equal">
      <formula>#REF!</formula>
    </cfRule>
  </conditionalFormatting>
  <conditionalFormatting sqref="A217:A218">
    <cfRule type="cellIs" dxfId="11" priority="12" operator="equal">
      <formula>#REF!</formula>
    </cfRule>
  </conditionalFormatting>
  <conditionalFormatting sqref="A219:A242">
    <cfRule type="cellIs" dxfId="10" priority="11" operator="equal">
      <formula>#REF!</formula>
    </cfRule>
  </conditionalFormatting>
  <conditionalFormatting sqref="A243:A244 A261:A262">
    <cfRule type="cellIs" dxfId="9" priority="10" operator="equal">
      <formula>#REF!</formula>
    </cfRule>
  </conditionalFormatting>
  <conditionalFormatting sqref="A245:A260">
    <cfRule type="cellIs" dxfId="8" priority="9" operator="equal">
      <formula>#REF!</formula>
    </cfRule>
  </conditionalFormatting>
  <conditionalFormatting sqref="A263:A264 A273:A274">
    <cfRule type="cellIs" dxfId="7" priority="8" operator="equal">
      <formula>#REF!</formula>
    </cfRule>
  </conditionalFormatting>
  <conditionalFormatting sqref="A265:A272">
    <cfRule type="cellIs" dxfId="6" priority="7" operator="equal">
      <formula>#REF!</formula>
    </cfRule>
  </conditionalFormatting>
  <conditionalFormatting sqref="A275:A276">
    <cfRule type="cellIs" dxfId="5" priority="6" operator="equal">
      <formula>#REF!</formula>
    </cfRule>
  </conditionalFormatting>
  <conditionalFormatting sqref="A277:A292">
    <cfRule type="cellIs" dxfId="4" priority="5" operator="equal">
      <formula>#REF!</formula>
    </cfRule>
  </conditionalFormatting>
  <conditionalFormatting sqref="A293:A294">
    <cfRule type="cellIs" dxfId="3" priority="4" operator="equal">
      <formula>#REF!</formula>
    </cfRule>
  </conditionalFormatting>
  <conditionalFormatting sqref="A295:A307">
    <cfRule type="cellIs" dxfId="2" priority="3" operator="equal">
      <formula>#REF!</formula>
    </cfRule>
  </conditionalFormatting>
  <conditionalFormatting sqref="A308:A325">
    <cfRule type="cellIs" dxfId="1" priority="2" operator="equal">
      <formula>#REF!</formula>
    </cfRule>
  </conditionalFormatting>
  <conditionalFormatting sqref="A326:A332">
    <cfRule type="cellIs" dxfId="0" priority="1" operator="equal">
      <formula>#REF!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Al-Manara Accountant</dc:creator>
  <cp:lastModifiedBy>Al-Manara Accountant</cp:lastModifiedBy>
  <dcterms:created xsi:type="dcterms:W3CDTF">2023-11-23T11:59:12Z</dcterms:created>
  <dcterms:modified xsi:type="dcterms:W3CDTF">2023-11-23T13:07:53Z</dcterms:modified>
</cp:coreProperties>
</file>